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026"/>
  <workbookPr defaultThemeVersion="166925"/>
  <mc:AlternateContent xmlns:mc="http://schemas.openxmlformats.org/markup-compatibility/2006">
    <mc:Choice Requires="x15">
      <x15ac:absPath xmlns:x15ac="http://schemas.microsoft.com/office/spreadsheetml/2010/11/ac" url="E:\A Masterstudium\Praktikum Marburg\Romy_Petroll\Paper\Final Paper\Revision\New Supplement\"/>
    </mc:Choice>
  </mc:AlternateContent>
  <xr:revisionPtr revIDLastSave="0" documentId="13_ncr:1_{A3385265-FDBB-4F46-97AB-CAC9DB554C87}" xr6:coauthVersionLast="47" xr6:coauthVersionMax="47" xr10:uidLastSave="{00000000-0000-0000-0000-000000000000}"/>
  <bookViews>
    <workbookView xWindow="-107" yWindow="-107" windowWidth="20847" windowHeight="11208" xr2:uid="{6778AC71-4762-4F68-AAE2-B17145F0B02D}"/>
  </bookViews>
  <sheets>
    <sheet name="Rhodophyta" sheetId="15" r:id="rId1"/>
    <sheet name="Total number of TAPs" sheetId="16" r:id="rId2"/>
    <sheet name="p-values" sheetId="13"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S12" i="16" l="1"/>
  <c r="R12" i="16"/>
  <c r="Q12" i="16"/>
  <c r="P12" i="16"/>
  <c r="O12" i="16"/>
  <c r="L142" i="15"/>
  <c r="L141" i="15"/>
  <c r="L140" i="15"/>
  <c r="K142" i="15"/>
  <c r="K141" i="15"/>
  <c r="K140" i="15"/>
  <c r="J142" i="15"/>
  <c r="J141" i="15"/>
  <c r="J140" i="15"/>
  <c r="I142" i="15"/>
  <c r="I141" i="15"/>
  <c r="I140" i="15"/>
  <c r="H142" i="15"/>
  <c r="H141" i="15"/>
  <c r="H140" i="15"/>
  <c r="G142" i="15"/>
  <c r="G141" i="15"/>
  <c r="G140" i="15"/>
  <c r="F142" i="15"/>
  <c r="F141" i="15"/>
  <c r="F140" i="15"/>
  <c r="E142" i="15"/>
  <c r="E141" i="15"/>
  <c r="E140" i="15"/>
  <c r="D142" i="15"/>
  <c r="D141" i="15"/>
  <c r="D140" i="15"/>
  <c r="C142" i="15"/>
  <c r="C141" i="15"/>
  <c r="C140" i="15"/>
  <c r="F139" i="15"/>
  <c r="G139" i="15"/>
  <c r="H139" i="15"/>
  <c r="I139" i="15"/>
  <c r="J139" i="15"/>
  <c r="K139" i="15"/>
  <c r="L139" i="15"/>
  <c r="D139" i="15"/>
  <c r="E139" i="15"/>
  <c r="C139" i="15"/>
  <c r="M14" i="15" l="1"/>
  <c r="M15" i="15"/>
  <c r="M16" i="15"/>
  <c r="M17" i="15"/>
  <c r="M18" i="15"/>
  <c r="M19" i="15"/>
  <c r="M20" i="15"/>
  <c r="M21" i="15"/>
  <c r="M22" i="15"/>
  <c r="M23" i="15"/>
  <c r="M24" i="15"/>
  <c r="M25" i="15"/>
  <c r="M26" i="15"/>
  <c r="M27" i="15"/>
  <c r="M28" i="15"/>
  <c r="M29" i="15"/>
  <c r="M30" i="15"/>
  <c r="M31" i="15"/>
  <c r="M32" i="15"/>
  <c r="M33" i="15"/>
  <c r="M34" i="15"/>
  <c r="M35" i="15"/>
  <c r="M36" i="15"/>
  <c r="M37" i="15"/>
  <c r="M38" i="15"/>
  <c r="M39" i="15"/>
  <c r="M40" i="15"/>
  <c r="M41" i="15"/>
  <c r="M42" i="15"/>
  <c r="M43" i="15"/>
  <c r="M44" i="15"/>
  <c r="M45" i="15"/>
  <c r="M46" i="15"/>
  <c r="M47" i="15"/>
  <c r="M48" i="15"/>
  <c r="M49" i="15"/>
  <c r="M50" i="15"/>
  <c r="M51" i="15"/>
  <c r="M52" i="15"/>
  <c r="M53" i="15"/>
  <c r="M54" i="15"/>
  <c r="M55" i="15"/>
  <c r="M56" i="15"/>
  <c r="M57" i="15"/>
  <c r="M58" i="15"/>
  <c r="M59" i="15"/>
  <c r="M60" i="15"/>
  <c r="M61" i="15"/>
  <c r="M62" i="15"/>
  <c r="M63" i="15"/>
  <c r="M64" i="15"/>
  <c r="M65" i="15"/>
  <c r="M66" i="15"/>
  <c r="M67" i="15"/>
  <c r="M68" i="15"/>
  <c r="M69" i="15"/>
  <c r="M70" i="15"/>
  <c r="M71" i="15"/>
  <c r="M72" i="15"/>
  <c r="M73" i="15"/>
  <c r="M74" i="15"/>
  <c r="M75" i="15"/>
  <c r="M76" i="15"/>
  <c r="M77" i="15"/>
  <c r="M78" i="15"/>
  <c r="M79" i="15"/>
  <c r="M80" i="15"/>
  <c r="M81" i="15"/>
  <c r="M82" i="15"/>
  <c r="M83" i="15"/>
  <c r="M84" i="15"/>
  <c r="M85" i="15"/>
  <c r="M86" i="15"/>
  <c r="M87" i="15"/>
  <c r="M88" i="15"/>
  <c r="M89" i="15"/>
  <c r="M90" i="15"/>
  <c r="M91" i="15"/>
  <c r="M92" i="15"/>
  <c r="M93" i="15"/>
  <c r="M94" i="15"/>
  <c r="M95" i="15"/>
  <c r="M96" i="15"/>
  <c r="M97" i="15"/>
  <c r="M98" i="15"/>
  <c r="M99" i="15"/>
  <c r="M100" i="15"/>
  <c r="M101" i="15"/>
  <c r="M102" i="15"/>
  <c r="M103" i="15"/>
  <c r="M104" i="15"/>
  <c r="M105" i="15"/>
  <c r="M106" i="15"/>
  <c r="M107" i="15"/>
  <c r="M108" i="15"/>
  <c r="M109" i="15"/>
  <c r="M110" i="15"/>
  <c r="M111" i="15"/>
  <c r="M112" i="15"/>
  <c r="M113" i="15"/>
  <c r="M114" i="15"/>
  <c r="M115" i="15"/>
  <c r="M116" i="15"/>
  <c r="M117" i="15"/>
  <c r="M118" i="15"/>
  <c r="M119" i="15"/>
  <c r="M120" i="15"/>
  <c r="M121" i="15"/>
  <c r="M122" i="15"/>
  <c r="M123" i="15"/>
  <c r="M124" i="15"/>
  <c r="M125" i="15"/>
  <c r="M126" i="15"/>
  <c r="M127" i="15"/>
  <c r="M128" i="15"/>
  <c r="M129" i="15"/>
  <c r="M130" i="15"/>
  <c r="M131" i="15"/>
  <c r="M132" i="15"/>
  <c r="M133" i="15"/>
  <c r="M134" i="15"/>
  <c r="M135" i="15"/>
  <c r="M13" i="15"/>
</calcChain>
</file>

<file path=xl/sharedStrings.xml><?xml version="1.0" encoding="utf-8"?>
<sst xmlns="http://schemas.openxmlformats.org/spreadsheetml/2006/main" count="447" uniqueCount="248">
  <si>
    <t>Archaeplastida</t>
  </si>
  <si>
    <t>Rhodophyta</t>
  </si>
  <si>
    <t>Florideophyceae</t>
  </si>
  <si>
    <t>Corallinales</t>
  </si>
  <si>
    <t>Gigartinales</t>
  </si>
  <si>
    <t>Gracilariales</t>
  </si>
  <si>
    <t>Corallinaceae</t>
  </si>
  <si>
    <t>Gigartinaceae</t>
  </si>
  <si>
    <t>Gracilariaceae</t>
  </si>
  <si>
    <t>Calliarthron tuberculosum</t>
  </si>
  <si>
    <t>Chondrus crispus</t>
  </si>
  <si>
    <t>Gracilariopsis chorda</t>
  </si>
  <si>
    <t>Multi</t>
  </si>
  <si>
    <t>CALTU</t>
  </si>
  <si>
    <t>CHOCR</t>
  </si>
  <si>
    <t>GRACH</t>
  </si>
  <si>
    <t>ARF</t>
  </si>
  <si>
    <t>Argonaute</t>
  </si>
  <si>
    <t>ARID</t>
  </si>
  <si>
    <t>bHLH</t>
  </si>
  <si>
    <t>BSD domain containing</t>
  </si>
  <si>
    <t>bZIP</t>
  </si>
  <si>
    <t>C2C2_CO-like</t>
  </si>
  <si>
    <t>C2C2_GATA</t>
  </si>
  <si>
    <t>C2C2_YABBY</t>
  </si>
  <si>
    <t>C2H2</t>
  </si>
  <si>
    <t>C3H</t>
  </si>
  <si>
    <t>CCAAT_Dr1</t>
  </si>
  <si>
    <t>CCAAT_HAP2</t>
  </si>
  <si>
    <t>CCAAT_HAP3</t>
  </si>
  <si>
    <t>CCAAT_HAP5</t>
  </si>
  <si>
    <t>Coactivator p15</t>
  </si>
  <si>
    <t>CPP</t>
  </si>
  <si>
    <t>CSD</t>
  </si>
  <si>
    <t>DDT</t>
  </si>
  <si>
    <t>DUF246 domain containing/O-FucT</t>
  </si>
  <si>
    <t>DUF547 domain containing</t>
  </si>
  <si>
    <t>E2F/DP</t>
  </si>
  <si>
    <t>FHA</t>
  </si>
  <si>
    <t>GARP_G2-like</t>
  </si>
  <si>
    <t>GIF</t>
  </si>
  <si>
    <t>GNAT</t>
  </si>
  <si>
    <t>HD</t>
  </si>
  <si>
    <t>HMG</t>
  </si>
  <si>
    <t>HRT</t>
  </si>
  <si>
    <t>HSF</t>
  </si>
  <si>
    <t>IWS1</t>
  </si>
  <si>
    <t>Jumonji_Other</t>
  </si>
  <si>
    <t>LIM</t>
  </si>
  <si>
    <t>MADS</t>
  </si>
  <si>
    <t>MBF1</t>
  </si>
  <si>
    <t>Med6</t>
  </si>
  <si>
    <t>Med7</t>
  </si>
  <si>
    <t>mTERF</t>
  </si>
  <si>
    <t>MYB-related</t>
  </si>
  <si>
    <t>MYB</t>
  </si>
  <si>
    <t>PcG_FIE</t>
  </si>
  <si>
    <t>PcG_MSI</t>
  </si>
  <si>
    <t>PcG_VEFS</t>
  </si>
  <si>
    <t>PHD</t>
  </si>
  <si>
    <t>PLATZ</t>
  </si>
  <si>
    <t>RB</t>
  </si>
  <si>
    <t>Rcd1-like</t>
  </si>
  <si>
    <t>RRN3</t>
  </si>
  <si>
    <t>RWP-RK</t>
  </si>
  <si>
    <t>SET</t>
  </si>
  <si>
    <t>Sigma70-like</t>
  </si>
  <si>
    <t>Sin3</t>
  </si>
  <si>
    <t>Sir2</t>
  </si>
  <si>
    <t>SOH1</t>
  </si>
  <si>
    <t>SWI/SNF_BAF60b</t>
  </si>
  <si>
    <t>SWI/SNF_SNF2</t>
  </si>
  <si>
    <t>SWI/SNF_SWI3</t>
  </si>
  <si>
    <t>TFb2</t>
  </si>
  <si>
    <t>tify</t>
  </si>
  <si>
    <t>TRAF</t>
  </si>
  <si>
    <t>Zinc finger, AN1 and A20 type</t>
  </si>
  <si>
    <t>Zinc finger, MIZ type</t>
  </si>
  <si>
    <t>Zinc finger, ZPR1</t>
  </si>
  <si>
    <t>Zn_clus</t>
  </si>
  <si>
    <t>Bangiophyceae</t>
  </si>
  <si>
    <t>Cyanidiales</t>
  </si>
  <si>
    <t>Cyanidiaceae</t>
  </si>
  <si>
    <t>Galdieria phlegrea</t>
  </si>
  <si>
    <t>Cyanidium caldarium</t>
  </si>
  <si>
    <t>Cyanidioschyzon merolae</t>
  </si>
  <si>
    <t>Galdieria sulphuraria</t>
  </si>
  <si>
    <t>Uni</t>
  </si>
  <si>
    <t>GALPH</t>
  </si>
  <si>
    <t>CYACA</t>
  </si>
  <si>
    <t>CYAME</t>
  </si>
  <si>
    <t>GALSU</t>
  </si>
  <si>
    <t>Porphyridiales</t>
  </si>
  <si>
    <t>Bangiales</t>
  </si>
  <si>
    <t>Porphyridiaceae</t>
  </si>
  <si>
    <t>Bangiaceae</t>
  </si>
  <si>
    <t>Porphyridium purpureum</t>
  </si>
  <si>
    <t>Porphyra umbilicalis</t>
  </si>
  <si>
    <t>Pyropia yezoensis</t>
  </si>
  <si>
    <t>PORPU</t>
  </si>
  <si>
    <t>PORUM</t>
  </si>
  <si>
    <t>PYRYE</t>
  </si>
  <si>
    <t>TAP</t>
  </si>
  <si>
    <t>Test</t>
  </si>
  <si>
    <t>p value</t>
  </si>
  <si>
    <t>Comparison</t>
  </si>
  <si>
    <t>t test</t>
  </si>
  <si>
    <t>0.05244</t>
  </si>
  <si>
    <t>Wilcoxon</t>
  </si>
  <si>
    <t>0.05974</t>
  </si>
  <si>
    <t>0.4035</t>
  </si>
  <si>
    <t>no_family_found</t>
  </si>
  <si>
    <t>ABI3/VP1</t>
  </si>
  <si>
    <t>Alfin-like</t>
  </si>
  <si>
    <t>AP2/EREBP</t>
  </si>
  <si>
    <t>AS2/LOB</t>
  </si>
  <si>
    <t>Aux/IAA</t>
  </si>
  <si>
    <t>BBR/BPC</t>
  </si>
  <si>
    <t>BES1</t>
  </si>
  <si>
    <t>bHLH_TCP</t>
  </si>
  <si>
    <t>bHSH</t>
  </si>
  <si>
    <t>C2C2_Dof</t>
  </si>
  <si>
    <t>CAMTA</t>
  </si>
  <si>
    <t>CudA</t>
  </si>
  <si>
    <t>DBP</t>
  </si>
  <si>
    <t>Dicer</t>
  </si>
  <si>
    <t>DUF296 domain containing</t>
  </si>
  <si>
    <t>DUF632 domain containing</t>
  </si>
  <si>
    <t>DUF833 domain containing/TANGO2</t>
  </si>
  <si>
    <t>EIL</t>
  </si>
  <si>
    <t>GARP_ARR-B</t>
  </si>
  <si>
    <t>GeBP</t>
  </si>
  <si>
    <t>GRAS</t>
  </si>
  <si>
    <t>GRF</t>
  </si>
  <si>
    <t>HD-Zip_I_II</t>
  </si>
  <si>
    <t>HD-Zip_III</t>
  </si>
  <si>
    <t>HD-Zip_IV</t>
  </si>
  <si>
    <t>HD_BEL</t>
  </si>
  <si>
    <t>HD_DDT</t>
  </si>
  <si>
    <t>HD_KNOX1</t>
  </si>
  <si>
    <t>HD_KNOX2</t>
  </si>
  <si>
    <t>HD_PHD</t>
  </si>
  <si>
    <t>HD_PINTOX</t>
  </si>
  <si>
    <t>HD_PLINC</t>
  </si>
  <si>
    <t>HD_WOX</t>
  </si>
  <si>
    <t>Jumonji_PKDM7</t>
  </si>
  <si>
    <t>LFY</t>
  </si>
  <si>
    <t>LUG</t>
  </si>
  <si>
    <t>MADS_MIKC</t>
  </si>
  <si>
    <t>NAC</t>
  </si>
  <si>
    <t>NZZ</t>
  </si>
  <si>
    <t>OFP</t>
  </si>
  <si>
    <t>PcG_EZ</t>
  </si>
  <si>
    <t>Pseudo ARR-B</t>
  </si>
  <si>
    <t>Rel</t>
  </si>
  <si>
    <t>RF-X</t>
  </si>
  <si>
    <t>Runt</t>
  </si>
  <si>
    <t>S1Fa-like</t>
  </si>
  <si>
    <t>SAP</t>
  </si>
  <si>
    <t>SBP</t>
  </si>
  <si>
    <t>SRS</t>
  </si>
  <si>
    <t>TAZ</t>
  </si>
  <si>
    <t>TEA</t>
  </si>
  <si>
    <t>Trihelix</t>
  </si>
  <si>
    <t>TUB</t>
  </si>
  <si>
    <t>ULT</t>
  </si>
  <si>
    <t>VARL</t>
  </si>
  <si>
    <t>VOZ</t>
  </si>
  <si>
    <t>Whirly</t>
  </si>
  <si>
    <t>WRKY</t>
  </si>
  <si>
    <t>Average Rhodophyta</t>
  </si>
  <si>
    <t>0.1402</t>
  </si>
  <si>
    <t># nr proteins in genome (nuclear)</t>
  </si>
  <si>
    <t>Kingdom/supergroup</t>
  </si>
  <si>
    <t>Order</t>
  </si>
  <si>
    <t>Family</t>
  </si>
  <si>
    <t>Species</t>
  </si>
  <si>
    <t>Cellularity</t>
  </si>
  <si>
    <t>Cyanidiales vs. Florideophyceae</t>
  </si>
  <si>
    <t>0.03175</t>
  </si>
  <si>
    <t>Total number of TAPs</t>
  </si>
  <si>
    <t>5 letter code</t>
  </si>
  <si>
    <t>Chlamydomonas reinhardtii</t>
  </si>
  <si>
    <t>CHLRE</t>
  </si>
  <si>
    <t>Chromochloris zofingiensis</t>
  </si>
  <si>
    <t>Volvox carteri</t>
  </si>
  <si>
    <t>Chlorella vulgaris</t>
  </si>
  <si>
    <t xml:space="preserve">Ulva mutabilis </t>
  </si>
  <si>
    <t>Ostreococcus tauri</t>
  </si>
  <si>
    <t xml:space="preserve">Chara braunii </t>
  </si>
  <si>
    <t>Klebsormidium flaccidum</t>
  </si>
  <si>
    <t>Penium margaritaceum</t>
  </si>
  <si>
    <t>Spirogloea muscicola</t>
  </si>
  <si>
    <t>Chlorokybus atmophyticus</t>
  </si>
  <si>
    <t>Oryza sativa (spp. japonica)</t>
  </si>
  <si>
    <t>Arabidopsis thaliana</t>
  </si>
  <si>
    <t>Ginkgo biloba</t>
  </si>
  <si>
    <t>Physcomitrella patens</t>
  </si>
  <si>
    <t>Azolla filiculoides</t>
  </si>
  <si>
    <t>Marchantia polymorpha</t>
  </si>
  <si>
    <t>Anthoceros agrestis</t>
  </si>
  <si>
    <t>VOLCA</t>
  </si>
  <si>
    <t>CHLVU</t>
  </si>
  <si>
    <t>ULVMU</t>
  </si>
  <si>
    <t>OSTTA</t>
  </si>
  <si>
    <t>CHABR</t>
  </si>
  <si>
    <t>KLEFL</t>
  </si>
  <si>
    <t>PENMA</t>
  </si>
  <si>
    <t>ORYSAJA</t>
  </si>
  <si>
    <t>ARATH</t>
  </si>
  <si>
    <t>GINBI</t>
  </si>
  <si>
    <t>PHYPAV33</t>
  </si>
  <si>
    <t>MARPO</t>
  </si>
  <si>
    <t>CHRZO</t>
  </si>
  <si>
    <t>SPIMU</t>
  </si>
  <si>
    <t>CHLAT</t>
  </si>
  <si>
    <t>ANTAG</t>
  </si>
  <si>
    <t>AZOFI</t>
  </si>
  <si>
    <t>0.04417</t>
  </si>
  <si>
    <t>Unicellular vs. multicellular species</t>
  </si>
  <si>
    <t>Cyanidiales vs. multicellular species</t>
  </si>
  <si>
    <t>0.2646</t>
  </si>
  <si>
    <t>0.1024</t>
  </si>
  <si>
    <t>Total number of TAPs in multicellular species vs. Cyanidiales</t>
  </si>
  <si>
    <t>Total no. TAPs</t>
  </si>
  <si>
    <t>% no. of TAPs</t>
  </si>
  <si>
    <t xml:space="preserve">Total number of TAPs in multicellular species vs. unicellular species </t>
  </si>
  <si>
    <t>TF</t>
  </si>
  <si>
    <t>TR</t>
  </si>
  <si>
    <t>PT</t>
  </si>
  <si>
    <t>Group</t>
  </si>
  <si>
    <t>Chlorophyta</t>
  </si>
  <si>
    <t>Streptophte algae</t>
  </si>
  <si>
    <t>Embryophyta</t>
  </si>
  <si>
    <t>Average total number of TAPs</t>
  </si>
  <si>
    <t>Guillardia theta</t>
  </si>
  <si>
    <t>Goniomonas avonlea</t>
  </si>
  <si>
    <t>GUITH</t>
  </si>
  <si>
    <t>GONAV</t>
  </si>
  <si>
    <t>Cryptophyta</t>
  </si>
  <si>
    <t>Cyanidiophyceae</t>
  </si>
  <si>
    <t>Phylum</t>
  </si>
  <si>
    <t>Class</t>
  </si>
  <si>
    <t>Total no. of TFs</t>
  </si>
  <si>
    <t>Total no. of TRs</t>
  </si>
  <si>
    <t>Total no. of PTs</t>
  </si>
  <si>
    <r>
      <rPr>
        <b/>
        <sz val="11"/>
        <color theme="1"/>
        <rFont val="Calibri"/>
        <family val="2"/>
        <scheme val="minor"/>
      </rPr>
      <t>Table S4. TAP families in red algae, total numbers of TAPs and results of the statistical tests.</t>
    </r>
    <r>
      <rPr>
        <sz val="11"/>
        <color theme="1"/>
        <rFont val="Calibri"/>
        <family val="2"/>
        <scheme val="minor"/>
      </rPr>
      <t xml:space="preserve"> In the first sheet (Rhodophyta) is the TAP data of all investigated TAP families for the 10 red algae species. TF = Transcription factor, TR = Transcriptional regulator, PT = Putative TAP. No_family_found indicates, that a sequence was assigned to possible domains but no final assignment to a TAP family could be performed. The second sheet (Total number of TAPs) shows the total numbers of detected TAPs for all 30 species used in the performed analyses. In addition, sheet three (p-values) contains the results of the statistical tests performed for the TAPs C2H2, HSF and bHLH and for the total number of TAPs.</t>
    </r>
  </si>
  <si>
    <t>Porphyridiophyceae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</si>
</sst>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i/>
      <sz val="10"/>
      <name val="Arial"/>
      <family val="2"/>
      <charset val="1"/>
    </font>
    <font>
      <b/>
      <sz val="10"/>
      <name val="Arial"/>
      <family val="2"/>
      <charset val="1"/>
    </font>
    <font>
      <i/>
      <sz val="10"/>
      <name val="Arial"/>
      <family val="2"/>
    </font>
    <font>
      <b/>
      <sz val="11"/>
      <color theme="1"/>
      <name val="Calibri"/>
      <family val="2"/>
      <scheme val="minor"/>
    </font>
  </fonts>
  <fills count="15">
    <fill>
      <patternFill patternType="none"/>
    </fill>
    <fill>
      <patternFill patternType="gray125"/>
    </fill>
    <fill>
      <patternFill patternType="solid">
        <fgColor rgb="FFD7E4BD"/>
        <bgColor rgb="FFD9D9D9"/>
      </patternFill>
    </fill>
    <fill>
      <patternFill patternType="solid">
        <fgColor theme="5" tint="0.39997558519241921"/>
        <bgColor indexed="64"/>
      </patternFill>
    </fill>
    <fill>
      <patternFill patternType="solid">
        <fgColor theme="5" tint="-0.249977111117893"/>
        <bgColor indexed="64"/>
      </patternFill>
    </fill>
    <fill>
      <patternFill patternType="solid">
        <fgColor theme="4" tint="0.79998168889431442"/>
        <bgColor indexed="64"/>
      </patternFill>
    </fill>
    <fill>
      <patternFill patternType="solid">
        <fgColor theme="5" tint="0.59999389629810485"/>
        <bgColor indexed="64"/>
      </patternFill>
    </fill>
    <fill>
      <patternFill patternType="solid">
        <fgColor theme="8" tint="0.59999389629810485"/>
        <bgColor indexed="64"/>
      </patternFill>
    </fill>
    <fill>
      <patternFill patternType="solid">
        <fgColor rgb="FF99FF99"/>
        <bgColor rgb="FFB7DEE8"/>
      </patternFill>
    </fill>
    <fill>
      <patternFill patternType="solid">
        <fgColor rgb="FFFFC000"/>
        <bgColor rgb="FFFF9900"/>
      </patternFill>
    </fill>
    <fill>
      <patternFill patternType="solid">
        <fgColor rgb="FFFFFF99"/>
        <bgColor rgb="FFFFFFCC"/>
      </patternFill>
    </fill>
    <fill>
      <patternFill patternType="solid">
        <fgColor rgb="FF99FF99"/>
        <bgColor rgb="FFC3D69B"/>
      </patternFill>
    </fill>
    <fill>
      <patternFill patternType="solid">
        <fgColor theme="9" tint="0.79998168889431442"/>
        <bgColor indexed="64"/>
      </patternFill>
    </fill>
    <fill>
      <patternFill patternType="solid">
        <fgColor theme="8" tint="0.79998168889431442"/>
        <bgColor indexed="64"/>
      </patternFill>
    </fill>
    <fill>
      <patternFill patternType="solid">
        <fgColor theme="5" tint="0.79998168889431442"/>
        <bgColor indexed="64"/>
      </patternFill>
    </fill>
  </fills>
  <borders count="1">
    <border>
      <left/>
      <right/>
      <top/>
      <bottom/>
      <diagonal/>
    </border>
  </borders>
  <cellStyleXfs count="1">
    <xf numFmtId="0" fontId="0" fillId="0" borderId="0"/>
  </cellStyleXfs>
  <cellXfs count="20">
    <xf numFmtId="0" fontId="0" fillId="0" borderId="0" xfId="0"/>
    <xf numFmtId="0" fontId="0" fillId="2" borderId="0" xfId="0" applyFill="1"/>
    <xf numFmtId="0" fontId="0" fillId="3" borderId="0" xfId="0" applyFill="1"/>
    <xf numFmtId="0" fontId="0" fillId="4" borderId="0" xfId="0" applyFill="1"/>
    <xf numFmtId="0" fontId="1" fillId="5" borderId="0" xfId="0" applyFont="1" applyFill="1"/>
    <xf numFmtId="0" fontId="2" fillId="0" borderId="0" xfId="0" applyFont="1"/>
    <xf numFmtId="0" fontId="0" fillId="6" borderId="0" xfId="0" applyFill="1"/>
    <xf numFmtId="0" fontId="0" fillId="7" borderId="0" xfId="0" applyFill="1"/>
    <xf numFmtId="0" fontId="1" fillId="0" borderId="0" xfId="0" applyFont="1"/>
    <xf numFmtId="0" fontId="3" fillId="0" borderId="0" xfId="0" applyFont="1"/>
    <xf numFmtId="10" fontId="0" fillId="0" borderId="0" xfId="0" applyNumberFormat="1"/>
    <xf numFmtId="0" fontId="0" fillId="8" borderId="0" xfId="0" applyFill="1"/>
    <xf numFmtId="0" fontId="0" fillId="9" borderId="0" xfId="0" applyFill="1"/>
    <xf numFmtId="0" fontId="0" fillId="10" borderId="0" xfId="0" applyFill="1"/>
    <xf numFmtId="0" fontId="0" fillId="11" borderId="0" xfId="0" applyFill="1"/>
    <xf numFmtId="2" fontId="0" fillId="0" borderId="0" xfId="0" applyNumberFormat="1"/>
    <xf numFmtId="0" fontId="0" fillId="12" borderId="0" xfId="0" applyFill="1"/>
    <xf numFmtId="0" fontId="0" fillId="13" borderId="0" xfId="0" applyFill="1"/>
    <xf numFmtId="0" fontId="0" fillId="0" borderId="0" xfId="0" applyFont="1" applyAlignment="1">
      <alignment horizontal="center" vertical="center" wrapText="1"/>
    </xf>
    <xf numFmtId="0" fontId="0" fillId="14" borderId="0" xfId="0" applyFill="1"/>
  </cellXfs>
  <cellStyles count="1">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cap="none" spc="50" normalizeH="0" baseline="0">
                <a:solidFill>
                  <a:schemeClr val="tx1">
                    <a:lumMod val="65000"/>
                    <a:lumOff val="35000"/>
                  </a:schemeClr>
                </a:solidFill>
                <a:latin typeface="+mj-lt"/>
                <a:ea typeface="+mj-ea"/>
                <a:cs typeface="+mj-cs"/>
              </a:defRPr>
            </a:pPr>
            <a:r>
              <a:rPr lang="en-US" sz="2400" b="1"/>
              <a:t>Total number of TAPs</a:t>
            </a:r>
          </a:p>
        </c:rich>
      </c:tx>
      <c:overlay val="0"/>
      <c:spPr>
        <a:noFill/>
        <a:ln>
          <a:noFill/>
        </a:ln>
        <a:effectLst/>
      </c:spPr>
      <c:txPr>
        <a:bodyPr rot="0" spcFirstLastPara="1" vertOverflow="ellipsis" vert="horz" wrap="square" anchor="ctr" anchorCtr="1"/>
        <a:lstStyle/>
        <a:p>
          <a:pPr>
            <a:defRPr sz="1600" b="0" i="0" u="none" strike="noStrike" kern="1200" cap="none" spc="50" normalizeH="0" baseline="0">
              <a:solidFill>
                <a:schemeClr val="tx1">
                  <a:lumMod val="65000"/>
                  <a:lumOff val="35000"/>
                </a:schemeClr>
              </a:solidFill>
              <a:latin typeface="+mj-lt"/>
              <a:ea typeface="+mj-ea"/>
              <a:cs typeface="+mj-cs"/>
            </a:defRPr>
          </a:pPr>
          <a:endParaRPr lang="de-DE"/>
        </a:p>
      </c:txPr>
    </c:title>
    <c:autoTitleDeleted val="0"/>
    <c:plotArea>
      <c:layout/>
      <c:barChart>
        <c:barDir val="col"/>
        <c:grouping val="clustered"/>
        <c:varyColors val="0"/>
        <c:ser>
          <c:idx val="1"/>
          <c:order val="0"/>
          <c:tx>
            <c:strRef>
              <c:f>'Total number of TAPs'!$A$4</c:f>
              <c:strCache>
                <c:ptCount val="1"/>
                <c:pt idx="0">
                  <c:v>Total number of TAPs</c:v>
                </c:pt>
              </c:strCache>
            </c:strRef>
          </c:tx>
          <c:spPr>
            <a:solidFill>
              <a:srgbClr val="FFC000"/>
            </a:solidFill>
            <a:ln>
              <a:noFill/>
            </a:ln>
            <a:effectLst/>
          </c:spPr>
          <c:invertIfNegative val="0"/>
          <c:cat>
            <c:strRef>
              <c:f>'Total number of TAPs'!$B$2:$AE$2</c:f>
              <c:strCache>
                <c:ptCount val="30"/>
                <c:pt idx="0">
                  <c:v>CALTU</c:v>
                </c:pt>
                <c:pt idx="1">
                  <c:v>CHOCR</c:v>
                </c:pt>
                <c:pt idx="2">
                  <c:v>GRACH</c:v>
                </c:pt>
                <c:pt idx="3">
                  <c:v>PORPU</c:v>
                </c:pt>
                <c:pt idx="4">
                  <c:v>PORUM</c:v>
                </c:pt>
                <c:pt idx="5">
                  <c:v>PYRYE</c:v>
                </c:pt>
                <c:pt idx="6">
                  <c:v>GALPH</c:v>
                </c:pt>
                <c:pt idx="7">
                  <c:v>CYACA</c:v>
                </c:pt>
                <c:pt idx="8">
                  <c:v>CYAME</c:v>
                </c:pt>
                <c:pt idx="9">
                  <c:v>GALSU</c:v>
                </c:pt>
                <c:pt idx="10">
                  <c:v>CHLRE</c:v>
                </c:pt>
                <c:pt idx="11">
                  <c:v>CHRZO</c:v>
                </c:pt>
                <c:pt idx="12">
                  <c:v>VOLCA</c:v>
                </c:pt>
                <c:pt idx="13">
                  <c:v>CHLVU</c:v>
                </c:pt>
                <c:pt idx="14">
                  <c:v>ULVMU</c:v>
                </c:pt>
                <c:pt idx="15">
                  <c:v>OSTTA</c:v>
                </c:pt>
                <c:pt idx="16">
                  <c:v>CHABR</c:v>
                </c:pt>
                <c:pt idx="17">
                  <c:v>KLEFL</c:v>
                </c:pt>
                <c:pt idx="18">
                  <c:v>PENMA</c:v>
                </c:pt>
                <c:pt idx="19">
                  <c:v>SPIMU</c:v>
                </c:pt>
                <c:pt idx="20">
                  <c:v>CHLAT</c:v>
                </c:pt>
                <c:pt idx="21">
                  <c:v>ORYSAJA</c:v>
                </c:pt>
                <c:pt idx="22">
                  <c:v>ARATH</c:v>
                </c:pt>
                <c:pt idx="23">
                  <c:v>GINBI</c:v>
                </c:pt>
                <c:pt idx="24">
                  <c:v>PHYPAV33</c:v>
                </c:pt>
                <c:pt idx="25">
                  <c:v>AZOFI</c:v>
                </c:pt>
                <c:pt idx="26">
                  <c:v>MARPO</c:v>
                </c:pt>
                <c:pt idx="27">
                  <c:v>ANTAG</c:v>
                </c:pt>
                <c:pt idx="28">
                  <c:v>GUITH</c:v>
                </c:pt>
                <c:pt idx="29">
                  <c:v>GONAV</c:v>
                </c:pt>
              </c:strCache>
            </c:strRef>
          </c:cat>
          <c:val>
            <c:numRef>
              <c:f>'Total number of TAPs'!$B$4:$AE$4</c:f>
              <c:numCache>
                <c:formatCode>General</c:formatCode>
                <c:ptCount val="30"/>
                <c:pt idx="0">
                  <c:v>166</c:v>
                </c:pt>
                <c:pt idx="1">
                  <c:v>214</c:v>
                </c:pt>
                <c:pt idx="2">
                  <c:v>345</c:v>
                </c:pt>
                <c:pt idx="3">
                  <c:v>310</c:v>
                </c:pt>
                <c:pt idx="4">
                  <c:v>253</c:v>
                </c:pt>
                <c:pt idx="5">
                  <c:v>309</c:v>
                </c:pt>
                <c:pt idx="6">
                  <c:v>201</c:v>
                </c:pt>
                <c:pt idx="7">
                  <c:v>101</c:v>
                </c:pt>
                <c:pt idx="8">
                  <c:v>123</c:v>
                </c:pt>
                <c:pt idx="9">
                  <c:v>249</c:v>
                </c:pt>
                <c:pt idx="10">
                  <c:v>504</c:v>
                </c:pt>
                <c:pt idx="11">
                  <c:v>461</c:v>
                </c:pt>
                <c:pt idx="12">
                  <c:v>407</c:v>
                </c:pt>
                <c:pt idx="13">
                  <c:v>212</c:v>
                </c:pt>
                <c:pt idx="14">
                  <c:v>269</c:v>
                </c:pt>
                <c:pt idx="15">
                  <c:v>255</c:v>
                </c:pt>
                <c:pt idx="16">
                  <c:v>699</c:v>
                </c:pt>
                <c:pt idx="17">
                  <c:v>635</c:v>
                </c:pt>
                <c:pt idx="18">
                  <c:v>1317</c:v>
                </c:pt>
                <c:pt idx="19">
                  <c:v>1168</c:v>
                </c:pt>
                <c:pt idx="20">
                  <c:v>371</c:v>
                </c:pt>
                <c:pt idx="21">
                  <c:v>2461</c:v>
                </c:pt>
                <c:pt idx="22">
                  <c:v>2330</c:v>
                </c:pt>
                <c:pt idx="23">
                  <c:v>1517</c:v>
                </c:pt>
                <c:pt idx="24">
                  <c:v>1679</c:v>
                </c:pt>
                <c:pt idx="25">
                  <c:v>1483</c:v>
                </c:pt>
                <c:pt idx="26">
                  <c:v>748</c:v>
                </c:pt>
                <c:pt idx="27">
                  <c:v>639</c:v>
                </c:pt>
                <c:pt idx="28">
                  <c:v>941</c:v>
                </c:pt>
                <c:pt idx="29">
                  <c:v>482</c:v>
                </c:pt>
              </c:numCache>
            </c:numRef>
          </c:val>
          <c:extLst>
            <c:ext xmlns:c16="http://schemas.microsoft.com/office/drawing/2014/chart" uri="{C3380CC4-5D6E-409C-BE32-E72D297353CC}">
              <c16:uniqueId val="{00000001-07C4-4C40-86CA-E1C83E8D5450}"/>
            </c:ext>
          </c:extLst>
        </c:ser>
        <c:dLbls>
          <c:showLegendKey val="0"/>
          <c:showVal val="0"/>
          <c:showCatName val="0"/>
          <c:showSerName val="0"/>
          <c:showPercent val="0"/>
          <c:showBubbleSize val="0"/>
        </c:dLbls>
        <c:gapWidth val="80"/>
        <c:overlap val="25"/>
        <c:axId val="1242547055"/>
        <c:axId val="1242539983"/>
      </c:barChart>
      <c:catAx>
        <c:axId val="1242547055"/>
        <c:scaling>
          <c:orientation val="minMax"/>
        </c:scaling>
        <c:delete val="0"/>
        <c:axPos val="b"/>
        <c:numFmt formatCode="General" sourceLinked="1"/>
        <c:majorTickMark val="none"/>
        <c:minorTickMark val="none"/>
        <c:tickLblPos val="nextTo"/>
        <c:spPr>
          <a:noFill/>
          <a:ln w="1587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cap="none" spc="20" normalizeH="0" baseline="0">
                <a:solidFill>
                  <a:schemeClr val="tx1">
                    <a:lumMod val="65000"/>
                    <a:lumOff val="35000"/>
                  </a:schemeClr>
                </a:solidFill>
                <a:latin typeface="+mn-lt"/>
                <a:ea typeface="+mn-ea"/>
                <a:cs typeface="+mn-cs"/>
              </a:defRPr>
            </a:pPr>
            <a:endParaRPr lang="de-DE"/>
          </a:p>
        </c:txPr>
        <c:crossAx val="1242539983"/>
        <c:crosses val="autoZero"/>
        <c:auto val="1"/>
        <c:lblAlgn val="ctr"/>
        <c:lblOffset val="100"/>
        <c:noMultiLvlLbl val="0"/>
      </c:catAx>
      <c:valAx>
        <c:axId val="1242539983"/>
        <c:scaling>
          <c:orientation val="minMax"/>
        </c:scaling>
        <c:delete val="0"/>
        <c:axPos val="l"/>
        <c:majorGridlines>
          <c:spPr>
            <a:ln w="9525" cap="flat" cmpd="sng" algn="ctr">
              <a:solidFill>
                <a:schemeClr val="tx1">
                  <a:lumMod val="5000"/>
                  <a:lumOff val="9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spc="20" baseline="0">
                <a:solidFill>
                  <a:schemeClr val="tx1">
                    <a:lumMod val="65000"/>
                    <a:lumOff val="35000"/>
                  </a:schemeClr>
                </a:solidFill>
                <a:latin typeface="+mn-lt"/>
                <a:ea typeface="+mn-ea"/>
                <a:cs typeface="+mn-cs"/>
              </a:defRPr>
            </a:pPr>
            <a:endParaRPr lang="de-DE"/>
          </a:p>
        </c:txPr>
        <c:crossAx val="1242547055"/>
        <c:crosses val="autoZero"/>
        <c:crossBetween val="between"/>
      </c:valAx>
      <c:dTable>
        <c:showHorzBorder val="1"/>
        <c:showVertBorder val="1"/>
        <c:showOutline val="1"/>
        <c:showKeys val="1"/>
        <c:spPr>
          <a:noFill/>
          <a:ln w="9525">
            <a:solidFill>
              <a:schemeClr val="tx1">
                <a:lumMod val="15000"/>
                <a:lumOff val="85000"/>
              </a:schemeClr>
            </a:solidFill>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de-DE"/>
          </a:p>
        </c:txPr>
      </c:dTable>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lang="de-DE" sz="2400" b="1" i="0" u="none" strike="noStrike" kern="1200" cap="none" spc="50" normalizeH="0" baseline="0">
                <a:solidFill>
                  <a:sysClr val="windowText" lastClr="000000">
                    <a:lumMod val="65000"/>
                    <a:lumOff val="35000"/>
                  </a:sysClr>
                </a:solidFill>
                <a:latin typeface="+mj-lt"/>
                <a:ea typeface="+mj-ea"/>
                <a:cs typeface="+mj-cs"/>
              </a:defRPr>
            </a:pPr>
            <a:r>
              <a:rPr lang="de-DE" sz="2400" b="1" i="0" u="none" strike="noStrike" kern="1200" cap="none" spc="50" normalizeH="0" baseline="0">
                <a:solidFill>
                  <a:sysClr val="windowText" lastClr="000000">
                    <a:lumMod val="65000"/>
                    <a:lumOff val="35000"/>
                  </a:sysClr>
                </a:solidFill>
                <a:latin typeface="+mj-lt"/>
                <a:ea typeface="+mj-ea"/>
                <a:cs typeface="+mj-cs"/>
              </a:rPr>
              <a:t>Total number of TAPs</a:t>
            </a:r>
          </a:p>
        </c:rich>
      </c:tx>
      <c:overlay val="0"/>
      <c:spPr>
        <a:noFill/>
        <a:ln>
          <a:noFill/>
        </a:ln>
        <a:effectLst/>
      </c:spPr>
      <c:txPr>
        <a:bodyPr rot="0" spcFirstLastPara="1" vertOverflow="ellipsis" vert="horz" wrap="square" anchor="ctr" anchorCtr="1"/>
        <a:lstStyle/>
        <a:p>
          <a:pPr>
            <a:defRPr lang="de-DE" sz="2400" b="1" i="0" u="none" strike="noStrike" kern="1200" cap="none" spc="50" normalizeH="0" baseline="0">
              <a:solidFill>
                <a:sysClr val="windowText" lastClr="000000">
                  <a:lumMod val="65000"/>
                  <a:lumOff val="35000"/>
                </a:sysClr>
              </a:solidFill>
              <a:latin typeface="+mj-lt"/>
              <a:ea typeface="+mj-ea"/>
              <a:cs typeface="+mj-cs"/>
            </a:defRPr>
          </a:pPr>
          <a:endParaRPr lang="de-DE"/>
        </a:p>
      </c:txPr>
    </c:title>
    <c:autoTitleDeleted val="0"/>
    <c:plotArea>
      <c:layout/>
      <c:barChart>
        <c:barDir val="col"/>
        <c:grouping val="clustered"/>
        <c:varyColors val="0"/>
        <c:ser>
          <c:idx val="1"/>
          <c:order val="1"/>
          <c:spPr>
            <a:solidFill>
              <a:schemeClr val="accent4"/>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'Total number of TAPs'!$O$10:$S$10</c:f>
              <c:strCache>
                <c:ptCount val="5"/>
                <c:pt idx="0">
                  <c:v>Rhodophyta</c:v>
                </c:pt>
                <c:pt idx="1">
                  <c:v>Chlorophyta</c:v>
                </c:pt>
                <c:pt idx="2">
                  <c:v>Streptophte algae</c:v>
                </c:pt>
                <c:pt idx="3">
                  <c:v>Embryophyta</c:v>
                </c:pt>
                <c:pt idx="4">
                  <c:v>Cryptophyta</c:v>
                </c:pt>
              </c:strCache>
            </c:strRef>
          </c:cat>
          <c:val>
            <c:numRef>
              <c:f>'Total number of TAPs'!$O$12:$S$12</c:f>
              <c:numCache>
                <c:formatCode>0.00</c:formatCode>
                <c:ptCount val="5"/>
                <c:pt idx="0">
                  <c:v>227.1</c:v>
                </c:pt>
                <c:pt idx="1">
                  <c:v>351.33333333333331</c:v>
                </c:pt>
                <c:pt idx="2" formatCode="General">
                  <c:v>838</c:v>
                </c:pt>
                <c:pt idx="3" formatCode="General">
                  <c:v>1551</c:v>
                </c:pt>
                <c:pt idx="4" formatCode="General">
                  <c:v>711.5</c:v>
                </c:pt>
              </c:numCache>
            </c:numRef>
          </c:val>
          <c:extLst>
            <c:ext xmlns:c16="http://schemas.microsoft.com/office/drawing/2014/chart" uri="{C3380CC4-5D6E-409C-BE32-E72D297353CC}">
              <c16:uniqueId val="{00000001-14D3-4E1F-AC06-FBCADF55A044}"/>
            </c:ext>
          </c:extLst>
        </c:ser>
        <c:dLbls>
          <c:showLegendKey val="0"/>
          <c:showVal val="0"/>
          <c:showCatName val="0"/>
          <c:showSerName val="0"/>
          <c:showPercent val="0"/>
          <c:showBubbleSize val="0"/>
        </c:dLbls>
        <c:gapWidth val="80"/>
        <c:overlap val="25"/>
        <c:axId val="738927600"/>
        <c:axId val="738923856"/>
        <c:extLst>
          <c:ext xmlns:c15="http://schemas.microsoft.com/office/drawing/2012/chart" uri="{02D57815-91ED-43cb-92C2-25804820EDAC}">
            <c15:filteredBarSeries>
              <c15:ser>
                <c:idx val="0"/>
                <c:order val="0"/>
                <c:spPr>
                  <a:solidFill>
                    <a:schemeClr val="accent1">
                      <a:alpha val="70000"/>
                    </a:schemeClr>
                  </a:solidFill>
                  <a:ln>
                    <a:noFill/>
                  </a:ln>
                  <a:effectLst/>
                </c:spPr>
                <c:invertIfNegative val="0"/>
                <c:cat>
                  <c:strRef>
                    <c:extLst>
                      <c:ext uri="{02D57815-91ED-43cb-92C2-25804820EDAC}">
                        <c15:formulaRef>
                          <c15:sqref>'Total number of TAPs'!$O$10:$S$10</c15:sqref>
                        </c15:formulaRef>
                      </c:ext>
                    </c:extLst>
                    <c:strCache>
                      <c:ptCount val="5"/>
                      <c:pt idx="0">
                        <c:v>Rhodophyta</c:v>
                      </c:pt>
                      <c:pt idx="1">
                        <c:v>Chlorophyta</c:v>
                      </c:pt>
                      <c:pt idx="2">
                        <c:v>Streptophte algae</c:v>
                      </c:pt>
                      <c:pt idx="3">
                        <c:v>Embryophyta</c:v>
                      </c:pt>
                      <c:pt idx="4">
                        <c:v>Cryptophyta</c:v>
                      </c:pt>
                    </c:strCache>
                  </c:strRef>
                </c:cat>
                <c:val>
                  <c:numRef>
                    <c:extLst>
                      <c:ext uri="{02D57815-91ED-43cb-92C2-25804820EDAC}">
                        <c15:formulaRef>
                          <c15:sqref>'Total number of TAPs'!$O$11:$S$11</c15:sqref>
                        </c15:formulaRef>
                      </c:ext>
                    </c:extLst>
                    <c:numCache>
                      <c:formatCode>General</c:formatCode>
                      <c:ptCount val="5"/>
                    </c:numCache>
                  </c:numRef>
                </c:val>
                <c:extLst>
                  <c:ext xmlns:c16="http://schemas.microsoft.com/office/drawing/2014/chart" uri="{C3380CC4-5D6E-409C-BE32-E72D297353CC}">
                    <c16:uniqueId val="{00000000-14D3-4E1F-AC06-FBCADF55A044}"/>
                  </c:ext>
                </c:extLst>
              </c15:ser>
            </c15:filteredBarSeries>
          </c:ext>
        </c:extLst>
      </c:barChart>
      <c:catAx>
        <c:axId val="738927600"/>
        <c:scaling>
          <c:orientation val="minMax"/>
        </c:scaling>
        <c:delete val="0"/>
        <c:axPos val="b"/>
        <c:numFmt formatCode="General" sourceLinked="1"/>
        <c:majorTickMark val="none"/>
        <c:minorTickMark val="none"/>
        <c:tickLblPos val="nextTo"/>
        <c:spPr>
          <a:noFill/>
          <a:ln w="1587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cap="none" spc="20" normalizeH="0" baseline="0">
                <a:solidFill>
                  <a:schemeClr val="tx1">
                    <a:lumMod val="65000"/>
                    <a:lumOff val="35000"/>
                  </a:schemeClr>
                </a:solidFill>
                <a:latin typeface="+mn-lt"/>
                <a:ea typeface="+mn-ea"/>
                <a:cs typeface="+mn-cs"/>
              </a:defRPr>
            </a:pPr>
            <a:endParaRPr lang="de-DE"/>
          </a:p>
        </c:txPr>
        <c:crossAx val="738923856"/>
        <c:crosses val="autoZero"/>
        <c:auto val="1"/>
        <c:lblAlgn val="ctr"/>
        <c:lblOffset val="100"/>
        <c:noMultiLvlLbl val="0"/>
      </c:catAx>
      <c:valAx>
        <c:axId val="738923856"/>
        <c:scaling>
          <c:orientation val="minMax"/>
        </c:scaling>
        <c:delete val="0"/>
        <c:axPos val="l"/>
        <c:majorGridlines>
          <c:spPr>
            <a:ln w="9525" cap="flat" cmpd="sng" algn="ctr">
              <a:solidFill>
                <a:schemeClr val="tx1">
                  <a:lumMod val="5000"/>
                  <a:lumOff val="95000"/>
                </a:schemeClr>
              </a:solidFill>
              <a:round/>
            </a:ln>
            <a:effectLst/>
          </c:spPr>
        </c:majorGridlines>
        <c:title>
          <c:tx>
            <c:rich>
              <a:bodyPr rot="-5400000" spcFirstLastPara="1" vertOverflow="ellipsis" vert="horz" wrap="square" anchor="ctr" anchorCtr="1"/>
              <a:lstStyle/>
              <a:p>
                <a:pPr>
                  <a:defRPr sz="900" b="0" i="0" u="none" strike="noStrike" kern="1200" cap="all" baseline="0">
                    <a:solidFill>
                      <a:schemeClr val="tx1">
                        <a:lumMod val="65000"/>
                        <a:lumOff val="35000"/>
                      </a:schemeClr>
                    </a:solidFill>
                    <a:latin typeface="+mn-lt"/>
                    <a:ea typeface="+mn-ea"/>
                    <a:cs typeface="+mn-cs"/>
                  </a:defRPr>
                </a:pPr>
                <a:r>
                  <a:rPr lang="de-DE"/>
                  <a:t>Total</a:t>
                </a:r>
                <a:r>
                  <a:rPr lang="de-DE" baseline="0"/>
                  <a:t> number of TAPs</a:t>
                </a:r>
                <a:endParaRPr lang="de-DE"/>
              </a:p>
            </c:rich>
          </c:tx>
          <c:overlay val="0"/>
          <c:spPr>
            <a:noFill/>
            <a:ln>
              <a:noFill/>
            </a:ln>
            <a:effectLst/>
          </c:spPr>
          <c:txPr>
            <a:bodyPr rot="-5400000" spcFirstLastPara="1" vertOverflow="ellipsis" vert="horz" wrap="square" anchor="ctr" anchorCtr="1"/>
            <a:lstStyle/>
            <a:p>
              <a:pPr>
                <a:defRPr sz="900" b="0" i="0" u="none" strike="noStrike" kern="1200" cap="all" baseline="0">
                  <a:solidFill>
                    <a:schemeClr val="tx1">
                      <a:lumMod val="65000"/>
                      <a:lumOff val="35000"/>
                    </a:schemeClr>
                  </a:solidFill>
                  <a:latin typeface="+mn-lt"/>
                  <a:ea typeface="+mn-ea"/>
                  <a:cs typeface="+mn-cs"/>
                </a:defRPr>
              </a:pPr>
              <a:endParaRPr lang="de-DE"/>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spc="20" baseline="0">
                <a:solidFill>
                  <a:schemeClr val="tx1">
                    <a:lumMod val="65000"/>
                    <a:lumOff val="35000"/>
                  </a:schemeClr>
                </a:solidFill>
                <a:latin typeface="+mn-lt"/>
                <a:ea typeface="+mn-ea"/>
                <a:cs typeface="+mn-cs"/>
              </a:defRPr>
            </a:pPr>
            <a:endParaRPr lang="de-DE"/>
          </a:p>
        </c:txPr>
        <c:crossAx val="738927600"/>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15">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15875" cap="flat" cmpd="sng" algn="ctr">
        <a:solidFill>
          <a:schemeClr val="tx1">
            <a:lumMod val="25000"/>
            <a:lumOff val="75000"/>
          </a:schemeClr>
        </a:solidFill>
        <a:round/>
      </a:ln>
    </cs:spPr>
    <cs:defRPr sz="900" kern="1200" cap="none" spc="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bg1"/>
    </cs:fontRef>
    <cs:spPr>
      <a:solidFill>
        <a:schemeClr val="tx1">
          <a:lumMod val="50000"/>
          <a:lumOff val="50000"/>
        </a:schemeClr>
      </a:solidFill>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70000"/>
        </a:schemeClr>
      </a:solidFill>
    </cs:spPr>
  </cs:dataPoint>
  <cs:dataPoint3D>
    <cs:lnRef idx="0"/>
    <cs:fillRef idx="0">
      <cs:styleClr val="auto"/>
    </cs:fillRef>
    <cs:effectRef idx="0"/>
    <cs:fontRef idx="minor">
      <a:schemeClr val="dk1"/>
    </cs:fontRef>
    <cs:spPr>
      <a:solidFill>
        <a:schemeClr val="phClr">
          <a:alpha val="70000"/>
        </a:schemeClr>
      </a:solidFill>
    </cs:spPr>
  </cs:dataPoint3D>
  <cs:dataPointLine>
    <cs:lnRef idx="0">
      <cs:styleClr val="auto"/>
    </cs:lnRef>
    <cs:fillRef idx="0"/>
    <cs:effectRef idx="0"/>
    <cs:fontRef idx="minor">
      <a:schemeClr val="dk1"/>
    </cs:fontRef>
    <cs:spPr>
      <a:ln w="28575" cap="rnd">
        <a:solidFill>
          <a:schemeClr val="phClr">
            <a:alpha val="70000"/>
          </a:schemeClr>
        </a:solidFill>
        <a:round/>
      </a:ln>
    </cs:spPr>
  </cs:dataPointLine>
  <cs:dataPointMarker>
    <cs:lnRef idx="0"/>
    <cs:fillRef idx="0">
      <cs:styleClr val="auto"/>
    </cs:fillRef>
    <cs:effectRef idx="0"/>
    <cs:fontRef idx="minor">
      <a:schemeClr val="dk1"/>
    </cs:fontRef>
    <cs:spPr>
      <a:solidFill>
        <a:schemeClr val="phClr">
          <a:alpha val="70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65000"/>
            <a:lumOff val="35000"/>
          </a:schemeClr>
        </a:solidFill>
      </a:ln>
    </cs:spPr>
  </cs:downBar>
  <cs:dropLine>
    <cs:lnRef idx="0"/>
    <cs:fillRef idx="0"/>
    <cs:effectRef idx="0"/>
    <cs:fontRef idx="minor">
      <a:schemeClr val="dk1"/>
    </cs:fontRef>
    <cs:spPr>
      <a:ln w="9525">
        <a:solidFill>
          <a:schemeClr val="tx1">
            <a:lumMod val="35000"/>
            <a:lumOff val="65000"/>
          </a:schemeClr>
        </a:solidFill>
        <a:round/>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5000"/>
            <a:lumOff val="9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35000"/>
            <a:lumOff val="65000"/>
          </a:schemeClr>
        </a:solidFill>
        <a:round/>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baseline="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ajor">
      <a:schemeClr val="tx1">
        <a:lumMod val="65000"/>
        <a:lumOff val="35000"/>
      </a:schemeClr>
    </cs:fontRef>
    <cs:defRPr sz="1600" b="0" i="0" kern="1200" cap="none" spc="50" normalizeH="0" baseline="0"/>
  </cs:title>
  <cs:trendline>
    <cs:lnRef idx="0">
      <cs:styleClr val="auto"/>
    </cs:lnRef>
    <cs:fillRef idx="0"/>
    <cs:effectRef idx="0"/>
    <cs:fontRef idx="minor">
      <a:schemeClr val="dk1"/>
    </cs:fontRef>
    <cs:spPr>
      <a:ln w="15875"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defRPr sz="900" kern="1200" spc="20" baseline="0"/>
  </cs:valueAxis>
  <cs:wall>
    <cs:lnRef idx="0"/>
    <cs:fillRef idx="0"/>
    <cs:effectRef idx="0"/>
    <cs:fontRef idx="minor">
      <a:schemeClr val="dk1"/>
    </cs:fontRef>
  </cs:wall>
</cs:chartStyle>
</file>

<file path=xl/charts/style2.xml><?xml version="1.0" encoding="utf-8"?>
<cs:chartStyle xmlns:cs="http://schemas.microsoft.com/office/drawing/2012/chartStyle" xmlns:a="http://schemas.openxmlformats.org/drawingml/2006/main" id="215">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15875" cap="flat" cmpd="sng" algn="ctr">
        <a:solidFill>
          <a:schemeClr val="tx1">
            <a:lumMod val="25000"/>
            <a:lumOff val="75000"/>
          </a:schemeClr>
        </a:solidFill>
        <a:round/>
      </a:ln>
    </cs:spPr>
    <cs:defRPr sz="900" kern="1200" cap="none" spc="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bg1"/>
    </cs:fontRef>
    <cs:spPr>
      <a:solidFill>
        <a:schemeClr val="tx1">
          <a:lumMod val="50000"/>
          <a:lumOff val="50000"/>
        </a:schemeClr>
      </a:solidFill>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70000"/>
        </a:schemeClr>
      </a:solidFill>
    </cs:spPr>
  </cs:dataPoint>
  <cs:dataPoint3D>
    <cs:lnRef idx="0"/>
    <cs:fillRef idx="0">
      <cs:styleClr val="auto"/>
    </cs:fillRef>
    <cs:effectRef idx="0"/>
    <cs:fontRef idx="minor">
      <a:schemeClr val="dk1"/>
    </cs:fontRef>
    <cs:spPr>
      <a:solidFill>
        <a:schemeClr val="phClr">
          <a:alpha val="70000"/>
        </a:schemeClr>
      </a:solidFill>
    </cs:spPr>
  </cs:dataPoint3D>
  <cs:dataPointLine>
    <cs:lnRef idx="0">
      <cs:styleClr val="auto"/>
    </cs:lnRef>
    <cs:fillRef idx="0"/>
    <cs:effectRef idx="0"/>
    <cs:fontRef idx="minor">
      <a:schemeClr val="dk1"/>
    </cs:fontRef>
    <cs:spPr>
      <a:ln w="28575" cap="rnd">
        <a:solidFill>
          <a:schemeClr val="phClr">
            <a:alpha val="70000"/>
          </a:schemeClr>
        </a:solidFill>
        <a:round/>
      </a:ln>
    </cs:spPr>
  </cs:dataPointLine>
  <cs:dataPointMarker>
    <cs:lnRef idx="0"/>
    <cs:fillRef idx="0">
      <cs:styleClr val="auto"/>
    </cs:fillRef>
    <cs:effectRef idx="0"/>
    <cs:fontRef idx="minor">
      <a:schemeClr val="dk1"/>
    </cs:fontRef>
    <cs:spPr>
      <a:solidFill>
        <a:schemeClr val="phClr">
          <a:alpha val="70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65000"/>
            <a:lumOff val="35000"/>
          </a:schemeClr>
        </a:solidFill>
      </a:ln>
    </cs:spPr>
  </cs:downBar>
  <cs:dropLine>
    <cs:lnRef idx="0"/>
    <cs:fillRef idx="0"/>
    <cs:effectRef idx="0"/>
    <cs:fontRef idx="minor">
      <a:schemeClr val="dk1"/>
    </cs:fontRef>
    <cs:spPr>
      <a:ln w="9525">
        <a:solidFill>
          <a:schemeClr val="tx1">
            <a:lumMod val="35000"/>
            <a:lumOff val="65000"/>
          </a:schemeClr>
        </a:solidFill>
        <a:round/>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5000"/>
            <a:lumOff val="9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35000"/>
            <a:lumOff val="65000"/>
          </a:schemeClr>
        </a:solidFill>
        <a:round/>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baseline="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ajor">
      <a:schemeClr val="tx1">
        <a:lumMod val="65000"/>
        <a:lumOff val="35000"/>
      </a:schemeClr>
    </cs:fontRef>
    <cs:defRPr sz="1600" b="0" i="0" kern="1200" cap="none" spc="50" normalizeH="0" baseline="0"/>
  </cs:title>
  <cs:trendline>
    <cs:lnRef idx="0">
      <cs:styleClr val="auto"/>
    </cs:lnRef>
    <cs:fillRef idx="0"/>
    <cs:effectRef idx="0"/>
    <cs:fontRef idx="minor">
      <a:schemeClr val="dk1"/>
    </cs:fontRef>
    <cs:spPr>
      <a:ln w="15875"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defRPr sz="900" kern="1200" spc="20" baseline="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880900</xdr:colOff>
      <xdr:row>7</xdr:row>
      <xdr:rowOff>12407</xdr:rowOff>
    </xdr:from>
    <xdr:to>
      <xdr:col>12</xdr:col>
      <xdr:colOff>806459</xdr:colOff>
      <xdr:row>43</xdr:row>
      <xdr:rowOff>161293</xdr:rowOff>
    </xdr:to>
    <xdr:graphicFrame macro="">
      <xdr:nvGraphicFramePr>
        <xdr:cNvPr id="2" name="Diagramm 1">
          <a:extLst>
            <a:ext uri="{FF2B5EF4-FFF2-40B4-BE49-F238E27FC236}">
              <a16:creationId xmlns:a16="http://schemas.microsoft.com/office/drawing/2014/main" id="{13094D8E-EE5D-4ABF-B9EE-769BA2602F07}"/>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12</xdr:col>
      <xdr:colOff>1250010</xdr:colOff>
      <xdr:row>15</xdr:row>
      <xdr:rowOff>91352</xdr:rowOff>
    </xdr:from>
    <xdr:to>
      <xdr:col>18</xdr:col>
      <xdr:colOff>347397</xdr:colOff>
      <xdr:row>36</xdr:row>
      <xdr:rowOff>11327</xdr:rowOff>
    </xdr:to>
    <xdr:graphicFrame macro="">
      <xdr:nvGraphicFramePr>
        <xdr:cNvPr id="5" name="Diagramm 4">
          <a:extLst>
            <a:ext uri="{FF2B5EF4-FFF2-40B4-BE49-F238E27FC236}">
              <a16:creationId xmlns:a16="http://schemas.microsoft.com/office/drawing/2014/main" id="{48660C00-B046-4F73-ABAD-6067DEAC85C7}"/>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3610C543-4B2C-4105-A30C-968B2C7B85D9}" name="Tabelle1" displayName="Tabelle1" ref="A1:D9" totalsRowShown="0">
  <autoFilter ref="A1:D9" xr:uid="{7862879B-54A1-4CE9-B351-70F88B2EE836}"/>
  <tableColumns count="4">
    <tableColumn id="1" xr3:uid="{56DFDF03-25DD-43E3-95BE-3D0A281E2151}" name="TAP"/>
    <tableColumn id="5" xr3:uid="{7145FF30-4C49-4435-85C3-AC77E2E5C1B9}" name="Comparison"/>
    <tableColumn id="3" xr3:uid="{595946A5-09C0-435B-A0F5-6DE5A685281C}" name="Test"/>
    <tableColumn id="4" xr3:uid="{F6D98CC3-AFF4-4536-BF47-A3990BF557C8}" name="p value"/>
  </tableColumns>
  <tableStyleInfo name="TableStyleMedium11" showFirstColumn="0" showLastColumn="0" showRowStripes="1"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43AD11-6EA0-43DC-94F3-0B7B085FC0EB}">
  <dimension ref="A2:M145"/>
  <sheetViews>
    <sheetView tabSelected="1" zoomScale="70" zoomScaleNormal="70" workbookViewId="0">
      <selection activeCell="M5" sqref="M5"/>
    </sheetView>
  </sheetViews>
  <sheetFormatPr baseColWidth="10" defaultRowHeight="14" x14ac:dyDescent="0.3"/>
  <cols>
    <col min="1" max="1" width="33" bestFit="1" customWidth="1"/>
    <col min="2" max="2" width="8.69921875" customWidth="1"/>
    <col min="3" max="3" width="24.19921875" bestFit="1" customWidth="1"/>
    <col min="4" max="4" width="16.8984375" bestFit="1" customWidth="1"/>
    <col min="5" max="5" width="20.19921875" bestFit="1" customWidth="1"/>
    <col min="6" max="6" width="23.3984375" bestFit="1" customWidth="1"/>
    <col min="7" max="7" width="19.5" bestFit="1" customWidth="1"/>
    <col min="8" max="8" width="17.69921875" bestFit="1" customWidth="1"/>
    <col min="9" max="9" width="17.796875" bestFit="1" customWidth="1"/>
    <col min="10" max="10" width="20.296875" bestFit="1" customWidth="1"/>
    <col min="11" max="11" width="24.5" bestFit="1" customWidth="1"/>
    <col min="12" max="12" width="19.8984375" bestFit="1" customWidth="1"/>
    <col min="13" max="13" width="20.5" bestFit="1" customWidth="1"/>
  </cols>
  <sheetData>
    <row r="2" spans="1:13" x14ac:dyDescent="0.3">
      <c r="A2" t="s">
        <v>172</v>
      </c>
      <c r="C2">
        <v>23961</v>
      </c>
      <c r="D2">
        <v>9836</v>
      </c>
      <c r="E2">
        <v>10805</v>
      </c>
      <c r="F2">
        <v>8355</v>
      </c>
      <c r="G2">
        <v>13125</v>
      </c>
      <c r="H2">
        <v>12330</v>
      </c>
      <c r="I2">
        <v>7828</v>
      </c>
      <c r="J2">
        <v>6520</v>
      </c>
      <c r="K2">
        <v>4406</v>
      </c>
      <c r="L2">
        <v>7174</v>
      </c>
    </row>
    <row r="4" spans="1:13" x14ac:dyDescent="0.3">
      <c r="A4" t="s">
        <v>173</v>
      </c>
      <c r="C4" s="1" t="s">
        <v>0</v>
      </c>
      <c r="D4" s="1" t="s">
        <v>0</v>
      </c>
      <c r="E4" s="1" t="s">
        <v>0</v>
      </c>
      <c r="F4" s="1" t="s">
        <v>0</v>
      </c>
      <c r="G4" s="1" t="s">
        <v>0</v>
      </c>
      <c r="H4" s="1" t="s">
        <v>0</v>
      </c>
      <c r="I4" s="1" t="s">
        <v>0</v>
      </c>
      <c r="J4" s="1" t="s">
        <v>0</v>
      </c>
      <c r="K4" s="1" t="s">
        <v>0</v>
      </c>
      <c r="L4" s="1" t="s">
        <v>0</v>
      </c>
    </row>
    <row r="5" spans="1:13" x14ac:dyDescent="0.3">
      <c r="A5" t="s">
        <v>241</v>
      </c>
      <c r="C5" s="2" t="s">
        <v>1</v>
      </c>
      <c r="D5" s="2" t="s">
        <v>1</v>
      </c>
      <c r="E5" s="2" t="s">
        <v>1</v>
      </c>
      <c r="F5" s="2" t="s">
        <v>1</v>
      </c>
      <c r="G5" s="2" t="s">
        <v>1</v>
      </c>
      <c r="H5" s="2" t="s">
        <v>1</v>
      </c>
      <c r="I5" s="2" t="s">
        <v>1</v>
      </c>
      <c r="J5" s="2" t="s">
        <v>1</v>
      </c>
      <c r="K5" s="2" t="s">
        <v>1</v>
      </c>
      <c r="L5" s="2" t="s">
        <v>1</v>
      </c>
    </row>
    <row r="6" spans="1:13" x14ac:dyDescent="0.3">
      <c r="A6" t="s">
        <v>242</v>
      </c>
      <c r="C6" s="3" t="s">
        <v>2</v>
      </c>
      <c r="D6" s="3" t="s">
        <v>2</v>
      </c>
      <c r="E6" s="3" t="s">
        <v>2</v>
      </c>
      <c r="F6" s="19" t="s">
        <v>247</v>
      </c>
      <c r="G6" s="6" t="s">
        <v>80</v>
      </c>
      <c r="H6" s="6" t="s">
        <v>80</v>
      </c>
      <c r="I6" s="17" t="s">
        <v>240</v>
      </c>
      <c r="J6" s="17" t="s">
        <v>240</v>
      </c>
      <c r="K6" s="17" t="s">
        <v>240</v>
      </c>
      <c r="L6" s="17" t="s">
        <v>240</v>
      </c>
    </row>
    <row r="7" spans="1:13" x14ac:dyDescent="0.3">
      <c r="A7" t="s">
        <v>174</v>
      </c>
      <c r="C7" t="s">
        <v>3</v>
      </c>
      <c r="D7" t="s">
        <v>4</v>
      </c>
      <c r="E7" t="s">
        <v>5</v>
      </c>
      <c r="F7" t="s">
        <v>92</v>
      </c>
      <c r="G7" t="s">
        <v>93</v>
      </c>
      <c r="H7" t="s">
        <v>93</v>
      </c>
      <c r="I7" s="7" t="s">
        <v>81</v>
      </c>
      <c r="J7" s="7" t="s">
        <v>81</v>
      </c>
      <c r="K7" s="7" t="s">
        <v>81</v>
      </c>
      <c r="L7" s="7" t="s">
        <v>81</v>
      </c>
    </row>
    <row r="8" spans="1:13" x14ac:dyDescent="0.3">
      <c r="A8" t="s">
        <v>175</v>
      </c>
      <c r="C8" t="s">
        <v>6</v>
      </c>
      <c r="D8" t="s">
        <v>7</v>
      </c>
      <c r="E8" t="s">
        <v>8</v>
      </c>
      <c r="F8" t="s">
        <v>94</v>
      </c>
      <c r="G8" t="s">
        <v>95</v>
      </c>
      <c r="H8" t="s">
        <v>95</v>
      </c>
      <c r="I8" t="s">
        <v>82</v>
      </c>
      <c r="J8" t="s">
        <v>82</v>
      </c>
      <c r="K8" t="s">
        <v>82</v>
      </c>
      <c r="L8" t="s">
        <v>82</v>
      </c>
    </row>
    <row r="9" spans="1:13" x14ac:dyDescent="0.3">
      <c r="A9" t="s">
        <v>176</v>
      </c>
      <c r="C9" s="4" t="s">
        <v>9</v>
      </c>
      <c r="D9" s="4" t="s">
        <v>10</v>
      </c>
      <c r="E9" s="4" t="s">
        <v>11</v>
      </c>
      <c r="F9" s="4" t="s">
        <v>96</v>
      </c>
      <c r="G9" s="4" t="s">
        <v>97</v>
      </c>
      <c r="H9" s="4" t="s">
        <v>98</v>
      </c>
      <c r="I9" s="4" t="s">
        <v>83</v>
      </c>
      <c r="J9" s="4" t="s">
        <v>84</v>
      </c>
      <c r="K9" s="4" t="s">
        <v>85</v>
      </c>
      <c r="L9" s="4" t="s">
        <v>86</v>
      </c>
    </row>
    <row r="10" spans="1:13" x14ac:dyDescent="0.3">
      <c r="A10" t="s">
        <v>177</v>
      </c>
      <c r="C10" t="s">
        <v>12</v>
      </c>
      <c r="D10" t="s">
        <v>12</v>
      </c>
      <c r="E10" t="s">
        <v>12</v>
      </c>
      <c r="F10" t="s">
        <v>87</v>
      </c>
      <c r="G10" t="s">
        <v>12</v>
      </c>
      <c r="H10" t="s">
        <v>12</v>
      </c>
      <c r="I10" t="s">
        <v>87</v>
      </c>
      <c r="J10" t="s">
        <v>87</v>
      </c>
      <c r="K10" t="s">
        <v>87</v>
      </c>
      <c r="L10" t="s">
        <v>87</v>
      </c>
    </row>
    <row r="11" spans="1:13" x14ac:dyDescent="0.3">
      <c r="A11" s="5"/>
      <c r="B11" s="5"/>
      <c r="C11" s="5"/>
      <c r="D11" s="5"/>
      <c r="E11" s="5"/>
      <c r="F11" s="5"/>
      <c r="G11" s="5"/>
      <c r="H11" s="5"/>
      <c r="I11" s="5"/>
      <c r="J11" s="5"/>
      <c r="K11" s="5"/>
      <c r="L11" s="5"/>
    </row>
    <row r="12" spans="1:13" x14ac:dyDescent="0.3">
      <c r="A12" s="5" t="s">
        <v>102</v>
      </c>
      <c r="B12" s="5"/>
      <c r="C12" s="5" t="s">
        <v>13</v>
      </c>
      <c r="D12" s="5" t="s">
        <v>14</v>
      </c>
      <c r="E12" s="5" t="s">
        <v>15</v>
      </c>
      <c r="F12" s="5" t="s">
        <v>99</v>
      </c>
      <c r="G12" s="5" t="s">
        <v>100</v>
      </c>
      <c r="H12" s="5" t="s">
        <v>101</v>
      </c>
      <c r="I12" s="5" t="s">
        <v>88</v>
      </c>
      <c r="J12" s="5" t="s">
        <v>89</v>
      </c>
      <c r="K12" s="5" t="s">
        <v>90</v>
      </c>
      <c r="L12" s="5" t="s">
        <v>91</v>
      </c>
      <c r="M12" s="5" t="s">
        <v>170</v>
      </c>
    </row>
    <row r="13" spans="1:13" x14ac:dyDescent="0.3">
      <c r="A13" s="8" t="s">
        <v>111</v>
      </c>
      <c r="B13" s="8"/>
      <c r="C13" s="9">
        <v>119</v>
      </c>
      <c r="D13" s="9">
        <v>234</v>
      </c>
      <c r="E13" s="9">
        <v>216</v>
      </c>
      <c r="F13" s="9">
        <v>184</v>
      </c>
      <c r="G13" s="9">
        <v>138</v>
      </c>
      <c r="H13" s="9">
        <v>179</v>
      </c>
      <c r="I13" s="9">
        <v>194</v>
      </c>
      <c r="J13" s="9">
        <v>70</v>
      </c>
      <c r="K13" s="9">
        <v>115</v>
      </c>
      <c r="L13" s="9">
        <v>187</v>
      </c>
      <c r="M13">
        <f t="shared" ref="M13:M44" si="0">AVERAGE(C13:L13)</f>
        <v>163.6</v>
      </c>
    </row>
    <row r="14" spans="1:13" x14ac:dyDescent="0.3">
      <c r="A14" t="s">
        <v>112</v>
      </c>
      <c r="B14" s="11" t="s">
        <v>227</v>
      </c>
      <c r="C14">
        <v>0</v>
      </c>
      <c r="D14">
        <v>0</v>
      </c>
      <c r="E14">
        <v>0</v>
      </c>
      <c r="F14">
        <v>0</v>
      </c>
      <c r="G14">
        <v>0</v>
      </c>
      <c r="H14">
        <v>0</v>
      </c>
      <c r="I14">
        <v>0</v>
      </c>
      <c r="J14">
        <v>0</v>
      </c>
      <c r="K14">
        <v>0</v>
      </c>
      <c r="L14">
        <v>0</v>
      </c>
      <c r="M14">
        <f t="shared" si="0"/>
        <v>0</v>
      </c>
    </row>
    <row r="15" spans="1:13" x14ac:dyDescent="0.3">
      <c r="A15" t="s">
        <v>113</v>
      </c>
      <c r="B15" s="11" t="s">
        <v>227</v>
      </c>
      <c r="C15">
        <v>0</v>
      </c>
      <c r="D15">
        <v>0</v>
      </c>
      <c r="E15">
        <v>0</v>
      </c>
      <c r="F15">
        <v>0</v>
      </c>
      <c r="G15">
        <v>0</v>
      </c>
      <c r="H15">
        <v>0</v>
      </c>
      <c r="I15">
        <v>0</v>
      </c>
      <c r="J15">
        <v>0</v>
      </c>
      <c r="K15">
        <v>0</v>
      </c>
      <c r="L15">
        <v>0</v>
      </c>
      <c r="M15">
        <f t="shared" si="0"/>
        <v>0</v>
      </c>
    </row>
    <row r="16" spans="1:13" x14ac:dyDescent="0.3">
      <c r="A16" t="s">
        <v>114</v>
      </c>
      <c r="B16" s="11" t="s">
        <v>227</v>
      </c>
      <c r="C16">
        <v>0</v>
      </c>
      <c r="D16">
        <v>0</v>
      </c>
      <c r="E16">
        <v>0</v>
      </c>
      <c r="F16">
        <v>0</v>
      </c>
      <c r="G16">
        <v>0</v>
      </c>
      <c r="H16">
        <v>0</v>
      </c>
      <c r="I16">
        <v>0</v>
      </c>
      <c r="J16">
        <v>0</v>
      </c>
      <c r="K16">
        <v>0</v>
      </c>
      <c r="L16">
        <v>0</v>
      </c>
      <c r="M16">
        <f t="shared" si="0"/>
        <v>0</v>
      </c>
    </row>
    <row r="17" spans="1:13" x14ac:dyDescent="0.3">
      <c r="A17" t="s">
        <v>16</v>
      </c>
      <c r="B17" s="11" t="s">
        <v>227</v>
      </c>
      <c r="C17">
        <v>0</v>
      </c>
      <c r="D17">
        <v>1</v>
      </c>
      <c r="E17">
        <v>0</v>
      </c>
      <c r="F17">
        <v>0</v>
      </c>
      <c r="G17">
        <v>0</v>
      </c>
      <c r="H17">
        <v>0</v>
      </c>
      <c r="I17">
        <v>0</v>
      </c>
      <c r="J17">
        <v>0</v>
      </c>
      <c r="K17">
        <v>0</v>
      </c>
      <c r="L17">
        <v>0</v>
      </c>
      <c r="M17">
        <f t="shared" si="0"/>
        <v>0.1</v>
      </c>
    </row>
    <row r="18" spans="1:13" x14ac:dyDescent="0.3">
      <c r="A18" t="s">
        <v>17</v>
      </c>
      <c r="B18" s="12" t="s">
        <v>228</v>
      </c>
      <c r="C18">
        <v>0</v>
      </c>
      <c r="D18">
        <v>3</v>
      </c>
      <c r="E18">
        <v>0</v>
      </c>
      <c r="F18">
        <v>3</v>
      </c>
      <c r="G18">
        <v>1</v>
      </c>
      <c r="H18">
        <v>1</v>
      </c>
      <c r="I18">
        <v>0</v>
      </c>
      <c r="J18">
        <v>0</v>
      </c>
      <c r="K18">
        <v>0</v>
      </c>
      <c r="L18">
        <v>0</v>
      </c>
      <c r="M18">
        <f t="shared" si="0"/>
        <v>0.8</v>
      </c>
    </row>
    <row r="19" spans="1:13" x14ac:dyDescent="0.3">
      <c r="A19" t="s">
        <v>18</v>
      </c>
      <c r="B19" s="11" t="s">
        <v>227</v>
      </c>
      <c r="C19">
        <v>0</v>
      </c>
      <c r="D19">
        <v>0</v>
      </c>
      <c r="E19">
        <v>4</v>
      </c>
      <c r="F19">
        <v>1</v>
      </c>
      <c r="G19">
        <v>2</v>
      </c>
      <c r="H19">
        <v>4</v>
      </c>
      <c r="I19">
        <v>4</v>
      </c>
      <c r="J19">
        <v>0</v>
      </c>
      <c r="K19">
        <v>3</v>
      </c>
      <c r="L19">
        <v>5</v>
      </c>
      <c r="M19">
        <f t="shared" si="0"/>
        <v>2.2999999999999998</v>
      </c>
    </row>
    <row r="20" spans="1:13" x14ac:dyDescent="0.3">
      <c r="A20" t="s">
        <v>115</v>
      </c>
      <c r="B20" s="11" t="s">
        <v>227</v>
      </c>
      <c r="C20">
        <v>0</v>
      </c>
      <c r="D20">
        <v>0</v>
      </c>
      <c r="E20">
        <v>0</v>
      </c>
      <c r="F20">
        <v>0</v>
      </c>
      <c r="G20">
        <v>0</v>
      </c>
      <c r="H20">
        <v>0</v>
      </c>
      <c r="I20">
        <v>0</v>
      </c>
      <c r="J20">
        <v>0</v>
      </c>
      <c r="K20">
        <v>0</v>
      </c>
      <c r="L20">
        <v>0</v>
      </c>
      <c r="M20">
        <f t="shared" si="0"/>
        <v>0</v>
      </c>
    </row>
    <row r="21" spans="1:13" x14ac:dyDescent="0.3">
      <c r="A21" t="s">
        <v>116</v>
      </c>
      <c r="B21" s="12" t="s">
        <v>228</v>
      </c>
      <c r="C21">
        <v>0</v>
      </c>
      <c r="D21">
        <v>0</v>
      </c>
      <c r="E21">
        <v>0</v>
      </c>
      <c r="F21">
        <v>0</v>
      </c>
      <c r="G21">
        <v>0</v>
      </c>
      <c r="H21">
        <v>0</v>
      </c>
      <c r="I21">
        <v>0</v>
      </c>
      <c r="J21">
        <v>0</v>
      </c>
      <c r="K21">
        <v>0</v>
      </c>
      <c r="L21">
        <v>0</v>
      </c>
      <c r="M21">
        <f t="shared" si="0"/>
        <v>0</v>
      </c>
    </row>
    <row r="22" spans="1:13" x14ac:dyDescent="0.3">
      <c r="A22" t="s">
        <v>117</v>
      </c>
      <c r="B22" s="11" t="s">
        <v>227</v>
      </c>
      <c r="C22">
        <v>0</v>
      </c>
      <c r="D22">
        <v>0</v>
      </c>
      <c r="E22">
        <v>0</v>
      </c>
      <c r="F22">
        <v>0</v>
      </c>
      <c r="G22">
        <v>0</v>
      </c>
      <c r="H22">
        <v>0</v>
      </c>
      <c r="I22">
        <v>0</v>
      </c>
      <c r="J22">
        <v>0</v>
      </c>
      <c r="K22">
        <v>0</v>
      </c>
      <c r="L22">
        <v>0</v>
      </c>
      <c r="M22">
        <f t="shared" si="0"/>
        <v>0</v>
      </c>
    </row>
    <row r="23" spans="1:13" x14ac:dyDescent="0.3">
      <c r="A23" t="s">
        <v>118</v>
      </c>
      <c r="B23" s="11" t="s">
        <v>227</v>
      </c>
      <c r="C23">
        <v>0</v>
      </c>
      <c r="D23">
        <v>0</v>
      </c>
      <c r="E23">
        <v>0</v>
      </c>
      <c r="F23">
        <v>0</v>
      </c>
      <c r="G23">
        <v>0</v>
      </c>
      <c r="H23">
        <v>0</v>
      </c>
      <c r="I23">
        <v>0</v>
      </c>
      <c r="J23">
        <v>0</v>
      </c>
      <c r="K23">
        <v>0</v>
      </c>
      <c r="L23">
        <v>0</v>
      </c>
      <c r="M23">
        <f t="shared" si="0"/>
        <v>0</v>
      </c>
    </row>
    <row r="24" spans="1:13" x14ac:dyDescent="0.3">
      <c r="A24" t="s">
        <v>19</v>
      </c>
      <c r="B24" s="11" t="s">
        <v>227</v>
      </c>
      <c r="C24">
        <v>0</v>
      </c>
      <c r="D24">
        <v>5</v>
      </c>
      <c r="E24">
        <v>12</v>
      </c>
      <c r="F24">
        <v>1</v>
      </c>
      <c r="G24">
        <v>4</v>
      </c>
      <c r="H24">
        <v>6</v>
      </c>
      <c r="I24">
        <v>4</v>
      </c>
      <c r="J24">
        <v>2</v>
      </c>
      <c r="K24">
        <v>0</v>
      </c>
      <c r="L24">
        <v>2</v>
      </c>
      <c r="M24">
        <f t="shared" si="0"/>
        <v>3.6</v>
      </c>
    </row>
    <row r="25" spans="1:13" x14ac:dyDescent="0.3">
      <c r="A25" t="s">
        <v>119</v>
      </c>
      <c r="B25" s="11" t="s">
        <v>227</v>
      </c>
      <c r="C25">
        <v>0</v>
      </c>
      <c r="D25">
        <v>0</v>
      </c>
      <c r="E25">
        <v>0</v>
      </c>
      <c r="F25">
        <v>0</v>
      </c>
      <c r="G25">
        <v>0</v>
      </c>
      <c r="H25">
        <v>0</v>
      </c>
      <c r="I25">
        <v>0</v>
      </c>
      <c r="J25">
        <v>0</v>
      </c>
      <c r="K25">
        <v>0</v>
      </c>
      <c r="L25">
        <v>0</v>
      </c>
      <c r="M25">
        <f t="shared" si="0"/>
        <v>0</v>
      </c>
    </row>
    <row r="26" spans="1:13" x14ac:dyDescent="0.3">
      <c r="A26" t="s">
        <v>120</v>
      </c>
      <c r="B26" s="11" t="s">
        <v>227</v>
      </c>
      <c r="C26">
        <v>0</v>
      </c>
      <c r="D26">
        <v>0</v>
      </c>
      <c r="E26">
        <v>0</v>
      </c>
      <c r="F26">
        <v>0</v>
      </c>
      <c r="G26">
        <v>0</v>
      </c>
      <c r="H26">
        <v>0</v>
      </c>
      <c r="I26">
        <v>0</v>
      </c>
      <c r="J26">
        <v>0</v>
      </c>
      <c r="K26">
        <v>0</v>
      </c>
      <c r="L26">
        <v>0</v>
      </c>
      <c r="M26">
        <f t="shared" si="0"/>
        <v>0</v>
      </c>
    </row>
    <row r="27" spans="1:13" x14ac:dyDescent="0.3">
      <c r="A27" t="s">
        <v>20</v>
      </c>
      <c r="B27" s="13" t="s">
        <v>229</v>
      </c>
      <c r="C27">
        <v>1</v>
      </c>
      <c r="D27">
        <v>1</v>
      </c>
      <c r="E27">
        <v>2</v>
      </c>
      <c r="F27">
        <v>3</v>
      </c>
      <c r="G27">
        <v>0</v>
      </c>
      <c r="H27">
        <v>0</v>
      </c>
      <c r="I27">
        <v>2</v>
      </c>
      <c r="J27">
        <v>1</v>
      </c>
      <c r="K27">
        <v>0</v>
      </c>
      <c r="L27">
        <v>4</v>
      </c>
      <c r="M27">
        <f t="shared" si="0"/>
        <v>1.4</v>
      </c>
    </row>
    <row r="28" spans="1:13" x14ac:dyDescent="0.3">
      <c r="A28" t="s">
        <v>21</v>
      </c>
      <c r="B28" s="11" t="s">
        <v>227</v>
      </c>
      <c r="C28">
        <v>21</v>
      </c>
      <c r="D28">
        <v>22</v>
      </c>
      <c r="E28">
        <v>44</v>
      </c>
      <c r="F28">
        <v>20</v>
      </c>
      <c r="G28">
        <v>20</v>
      </c>
      <c r="H28">
        <v>26</v>
      </c>
      <c r="I28">
        <v>24</v>
      </c>
      <c r="J28">
        <v>5</v>
      </c>
      <c r="K28">
        <v>3</v>
      </c>
      <c r="L28">
        <v>25</v>
      </c>
      <c r="M28">
        <f t="shared" si="0"/>
        <v>21</v>
      </c>
    </row>
    <row r="29" spans="1:13" x14ac:dyDescent="0.3">
      <c r="A29" t="s">
        <v>22</v>
      </c>
      <c r="B29" s="11" t="s">
        <v>227</v>
      </c>
      <c r="C29">
        <v>0</v>
      </c>
      <c r="D29">
        <v>1</v>
      </c>
      <c r="E29">
        <v>1</v>
      </c>
      <c r="F29">
        <v>0</v>
      </c>
      <c r="G29">
        <v>0</v>
      </c>
      <c r="H29">
        <v>0</v>
      </c>
      <c r="I29">
        <v>0</v>
      </c>
      <c r="J29">
        <v>0</v>
      </c>
      <c r="K29">
        <v>0</v>
      </c>
      <c r="L29">
        <v>0</v>
      </c>
      <c r="M29">
        <f t="shared" si="0"/>
        <v>0.2</v>
      </c>
    </row>
    <row r="30" spans="1:13" x14ac:dyDescent="0.3">
      <c r="A30" t="s">
        <v>121</v>
      </c>
      <c r="B30" s="11" t="s">
        <v>227</v>
      </c>
      <c r="C30">
        <v>0</v>
      </c>
      <c r="D30">
        <v>0</v>
      </c>
      <c r="E30">
        <v>0</v>
      </c>
      <c r="F30">
        <v>0</v>
      </c>
      <c r="G30">
        <v>0</v>
      </c>
      <c r="H30">
        <v>0</v>
      </c>
      <c r="I30">
        <v>0</v>
      </c>
      <c r="J30">
        <v>0</v>
      </c>
      <c r="K30">
        <v>0</v>
      </c>
      <c r="L30">
        <v>0</v>
      </c>
      <c r="M30">
        <f t="shared" si="0"/>
        <v>0</v>
      </c>
    </row>
    <row r="31" spans="1:13" x14ac:dyDescent="0.3">
      <c r="A31" t="s">
        <v>23</v>
      </c>
      <c r="B31" s="11" t="s">
        <v>227</v>
      </c>
      <c r="C31">
        <v>0</v>
      </c>
      <c r="D31">
        <v>5</v>
      </c>
      <c r="E31">
        <v>7</v>
      </c>
      <c r="F31">
        <v>2</v>
      </c>
      <c r="G31">
        <v>4</v>
      </c>
      <c r="H31">
        <v>4</v>
      </c>
      <c r="I31">
        <v>6</v>
      </c>
      <c r="J31">
        <v>4</v>
      </c>
      <c r="K31">
        <v>5</v>
      </c>
      <c r="L31">
        <v>8</v>
      </c>
      <c r="M31">
        <f t="shared" si="0"/>
        <v>4.5</v>
      </c>
    </row>
    <row r="32" spans="1:13" x14ac:dyDescent="0.3">
      <c r="A32" t="s">
        <v>24</v>
      </c>
      <c r="B32" s="11" t="s">
        <v>227</v>
      </c>
      <c r="C32">
        <v>1</v>
      </c>
      <c r="D32">
        <v>0</v>
      </c>
      <c r="E32">
        <v>0</v>
      </c>
      <c r="F32">
        <v>0</v>
      </c>
      <c r="G32">
        <v>1</v>
      </c>
      <c r="H32">
        <v>2</v>
      </c>
      <c r="I32">
        <v>0</v>
      </c>
      <c r="J32">
        <v>0</v>
      </c>
      <c r="K32">
        <v>0</v>
      </c>
      <c r="L32">
        <v>0</v>
      </c>
      <c r="M32">
        <f t="shared" si="0"/>
        <v>0.4</v>
      </c>
    </row>
    <row r="33" spans="1:13" x14ac:dyDescent="0.3">
      <c r="A33" t="s">
        <v>25</v>
      </c>
      <c r="B33" s="11" t="s">
        <v>227</v>
      </c>
      <c r="C33">
        <v>61</v>
      </c>
      <c r="D33">
        <v>38</v>
      </c>
      <c r="E33">
        <v>84</v>
      </c>
      <c r="F33">
        <v>67</v>
      </c>
      <c r="G33">
        <v>78</v>
      </c>
      <c r="H33">
        <v>85</v>
      </c>
      <c r="I33">
        <v>7</v>
      </c>
      <c r="J33">
        <v>4</v>
      </c>
      <c r="K33">
        <v>5</v>
      </c>
      <c r="L33">
        <v>6</v>
      </c>
      <c r="M33">
        <f t="shared" si="0"/>
        <v>43.5</v>
      </c>
    </row>
    <row r="34" spans="1:13" x14ac:dyDescent="0.3">
      <c r="A34" t="s">
        <v>26</v>
      </c>
      <c r="B34" s="11" t="s">
        <v>227</v>
      </c>
      <c r="C34">
        <v>3</v>
      </c>
      <c r="D34">
        <v>4</v>
      </c>
      <c r="E34">
        <v>5</v>
      </c>
      <c r="F34">
        <v>8</v>
      </c>
      <c r="G34">
        <v>5</v>
      </c>
      <c r="H34">
        <v>7</v>
      </c>
      <c r="I34">
        <v>8</v>
      </c>
      <c r="J34">
        <v>2</v>
      </c>
      <c r="K34">
        <v>4</v>
      </c>
      <c r="L34">
        <v>12</v>
      </c>
      <c r="M34">
        <f t="shared" si="0"/>
        <v>5.8</v>
      </c>
    </row>
    <row r="35" spans="1:13" x14ac:dyDescent="0.3">
      <c r="A35" t="s">
        <v>122</v>
      </c>
      <c r="B35" s="11" t="s">
        <v>227</v>
      </c>
      <c r="C35">
        <v>0</v>
      </c>
      <c r="D35">
        <v>0</v>
      </c>
      <c r="E35">
        <v>0</v>
      </c>
      <c r="F35">
        <v>0</v>
      </c>
      <c r="G35">
        <v>0</v>
      </c>
      <c r="H35">
        <v>0</v>
      </c>
      <c r="I35">
        <v>0</v>
      </c>
      <c r="J35">
        <v>0</v>
      </c>
      <c r="K35">
        <v>0</v>
      </c>
      <c r="L35">
        <v>0</v>
      </c>
      <c r="M35">
        <f t="shared" si="0"/>
        <v>0</v>
      </c>
    </row>
    <row r="36" spans="1:13" x14ac:dyDescent="0.3">
      <c r="A36" t="s">
        <v>27</v>
      </c>
      <c r="B36" s="11" t="s">
        <v>227</v>
      </c>
      <c r="C36">
        <v>0</v>
      </c>
      <c r="D36">
        <v>0</v>
      </c>
      <c r="E36">
        <v>1</v>
      </c>
      <c r="F36">
        <v>2</v>
      </c>
      <c r="G36">
        <v>1</v>
      </c>
      <c r="H36">
        <v>1</v>
      </c>
      <c r="I36">
        <v>1</v>
      </c>
      <c r="J36">
        <v>0</v>
      </c>
      <c r="K36">
        <v>0</v>
      </c>
      <c r="L36">
        <v>1</v>
      </c>
      <c r="M36">
        <f t="shared" si="0"/>
        <v>0.7</v>
      </c>
    </row>
    <row r="37" spans="1:13" x14ac:dyDescent="0.3">
      <c r="A37" t="s">
        <v>28</v>
      </c>
      <c r="B37" s="11" t="s">
        <v>227</v>
      </c>
      <c r="C37">
        <v>0</v>
      </c>
      <c r="D37">
        <v>0</v>
      </c>
      <c r="E37">
        <v>1</v>
      </c>
      <c r="F37">
        <v>1</v>
      </c>
      <c r="G37">
        <v>1</v>
      </c>
      <c r="H37">
        <v>1</v>
      </c>
      <c r="I37">
        <v>0</v>
      </c>
      <c r="J37">
        <v>0</v>
      </c>
      <c r="K37">
        <v>1</v>
      </c>
      <c r="L37">
        <v>1</v>
      </c>
      <c r="M37">
        <f t="shared" si="0"/>
        <v>0.6</v>
      </c>
    </row>
    <row r="38" spans="1:13" x14ac:dyDescent="0.3">
      <c r="A38" t="s">
        <v>29</v>
      </c>
      <c r="B38" s="11" t="s">
        <v>227</v>
      </c>
      <c r="C38">
        <v>0</v>
      </c>
      <c r="D38">
        <v>0</v>
      </c>
      <c r="E38">
        <v>1</v>
      </c>
      <c r="F38">
        <v>0</v>
      </c>
      <c r="G38">
        <v>1</v>
      </c>
      <c r="H38">
        <v>1</v>
      </c>
      <c r="I38">
        <v>0</v>
      </c>
      <c r="J38">
        <v>0</v>
      </c>
      <c r="K38">
        <v>0</v>
      </c>
      <c r="L38">
        <v>1</v>
      </c>
      <c r="M38">
        <f t="shared" si="0"/>
        <v>0.4</v>
      </c>
    </row>
    <row r="39" spans="1:13" x14ac:dyDescent="0.3">
      <c r="A39" t="s">
        <v>30</v>
      </c>
      <c r="B39" s="11" t="s">
        <v>227</v>
      </c>
      <c r="C39">
        <v>2</v>
      </c>
      <c r="D39">
        <v>2</v>
      </c>
      <c r="E39">
        <v>2</v>
      </c>
      <c r="F39">
        <v>3</v>
      </c>
      <c r="G39">
        <v>2</v>
      </c>
      <c r="H39">
        <v>2</v>
      </c>
      <c r="I39">
        <v>2</v>
      </c>
      <c r="J39">
        <v>2</v>
      </c>
      <c r="K39">
        <v>3</v>
      </c>
      <c r="L39">
        <v>5</v>
      </c>
      <c r="M39">
        <f t="shared" si="0"/>
        <v>2.5</v>
      </c>
    </row>
    <row r="40" spans="1:13" x14ac:dyDescent="0.3">
      <c r="A40" t="s">
        <v>31</v>
      </c>
      <c r="B40" s="12" t="s">
        <v>228</v>
      </c>
      <c r="C40">
        <v>0</v>
      </c>
      <c r="D40">
        <v>0</v>
      </c>
      <c r="E40">
        <v>0</v>
      </c>
      <c r="F40">
        <v>1</v>
      </c>
      <c r="G40">
        <v>0</v>
      </c>
      <c r="H40">
        <v>0</v>
      </c>
      <c r="I40">
        <v>1</v>
      </c>
      <c r="J40">
        <v>0</v>
      </c>
      <c r="K40">
        <v>1</v>
      </c>
      <c r="L40">
        <v>1</v>
      </c>
      <c r="M40">
        <f t="shared" si="0"/>
        <v>0.4</v>
      </c>
    </row>
    <row r="41" spans="1:13" x14ac:dyDescent="0.3">
      <c r="A41" t="s">
        <v>32</v>
      </c>
      <c r="B41" s="11" t="s">
        <v>227</v>
      </c>
      <c r="C41">
        <v>2</v>
      </c>
      <c r="D41">
        <v>2</v>
      </c>
      <c r="E41">
        <v>1</v>
      </c>
      <c r="F41">
        <v>2</v>
      </c>
      <c r="G41">
        <v>2</v>
      </c>
      <c r="H41">
        <v>1</v>
      </c>
      <c r="I41">
        <v>3</v>
      </c>
      <c r="J41">
        <v>1</v>
      </c>
      <c r="K41">
        <v>2</v>
      </c>
      <c r="L41">
        <v>3</v>
      </c>
      <c r="M41">
        <f t="shared" si="0"/>
        <v>1.9</v>
      </c>
    </row>
    <row r="42" spans="1:13" x14ac:dyDescent="0.3">
      <c r="A42" t="s">
        <v>33</v>
      </c>
      <c r="B42" s="11" t="s">
        <v>227</v>
      </c>
      <c r="C42">
        <v>0</v>
      </c>
      <c r="D42">
        <v>0</v>
      </c>
      <c r="E42">
        <v>0</v>
      </c>
      <c r="F42">
        <v>3</v>
      </c>
      <c r="G42">
        <v>0</v>
      </c>
      <c r="H42">
        <v>0</v>
      </c>
      <c r="I42">
        <v>0</v>
      </c>
      <c r="J42">
        <v>0</v>
      </c>
      <c r="K42">
        <v>0</v>
      </c>
      <c r="L42">
        <v>0</v>
      </c>
      <c r="M42">
        <f t="shared" si="0"/>
        <v>0.3</v>
      </c>
    </row>
    <row r="43" spans="1:13" x14ac:dyDescent="0.3">
      <c r="A43" t="s">
        <v>123</v>
      </c>
      <c r="B43" s="11" t="s">
        <v>227</v>
      </c>
      <c r="C43">
        <v>0</v>
      </c>
      <c r="D43">
        <v>0</v>
      </c>
      <c r="E43">
        <v>0</v>
      </c>
      <c r="F43">
        <v>0</v>
      </c>
      <c r="G43">
        <v>0</v>
      </c>
      <c r="H43">
        <v>0</v>
      </c>
      <c r="I43">
        <v>0</v>
      </c>
      <c r="J43">
        <v>0</v>
      </c>
      <c r="K43">
        <v>0</v>
      </c>
      <c r="L43">
        <v>0</v>
      </c>
      <c r="M43">
        <f t="shared" si="0"/>
        <v>0</v>
      </c>
    </row>
    <row r="44" spans="1:13" x14ac:dyDescent="0.3">
      <c r="A44" t="s">
        <v>124</v>
      </c>
      <c r="B44" s="11" t="s">
        <v>227</v>
      </c>
      <c r="C44">
        <v>0</v>
      </c>
      <c r="D44">
        <v>0</v>
      </c>
      <c r="E44">
        <v>0</v>
      </c>
      <c r="F44">
        <v>0</v>
      </c>
      <c r="G44">
        <v>0</v>
      </c>
      <c r="H44">
        <v>0</v>
      </c>
      <c r="I44">
        <v>0</v>
      </c>
      <c r="J44">
        <v>0</v>
      </c>
      <c r="K44">
        <v>0</v>
      </c>
      <c r="L44">
        <v>0</v>
      </c>
      <c r="M44">
        <f t="shared" si="0"/>
        <v>0</v>
      </c>
    </row>
    <row r="45" spans="1:13" x14ac:dyDescent="0.3">
      <c r="A45" t="s">
        <v>34</v>
      </c>
      <c r="B45" s="12" t="s">
        <v>228</v>
      </c>
      <c r="C45">
        <v>0</v>
      </c>
      <c r="D45">
        <v>1</v>
      </c>
      <c r="E45">
        <v>1</v>
      </c>
      <c r="F45">
        <v>1</v>
      </c>
      <c r="G45">
        <v>0</v>
      </c>
      <c r="H45">
        <v>0</v>
      </c>
      <c r="I45">
        <v>1</v>
      </c>
      <c r="J45">
        <v>1</v>
      </c>
      <c r="K45">
        <v>1</v>
      </c>
      <c r="L45">
        <v>1</v>
      </c>
      <c r="M45">
        <f t="shared" ref="M45:M76" si="1">AVERAGE(C45:L45)</f>
        <v>0.7</v>
      </c>
    </row>
    <row r="46" spans="1:13" x14ac:dyDescent="0.3">
      <c r="A46" t="s">
        <v>125</v>
      </c>
      <c r="B46" s="12" t="s">
        <v>228</v>
      </c>
      <c r="C46">
        <v>0</v>
      </c>
      <c r="D46">
        <v>0</v>
      </c>
      <c r="E46">
        <v>0</v>
      </c>
      <c r="F46">
        <v>0</v>
      </c>
      <c r="G46">
        <v>0</v>
      </c>
      <c r="H46">
        <v>0</v>
      </c>
      <c r="I46">
        <v>0</v>
      </c>
      <c r="J46">
        <v>0</v>
      </c>
      <c r="K46">
        <v>0</v>
      </c>
      <c r="L46">
        <v>0</v>
      </c>
      <c r="M46">
        <f t="shared" si="1"/>
        <v>0</v>
      </c>
    </row>
    <row r="47" spans="1:13" x14ac:dyDescent="0.3">
      <c r="A47" t="s">
        <v>35</v>
      </c>
      <c r="B47" s="13" t="s">
        <v>229</v>
      </c>
      <c r="C47">
        <v>2</v>
      </c>
      <c r="D47">
        <v>0</v>
      </c>
      <c r="E47">
        <v>3</v>
      </c>
      <c r="F47">
        <v>3</v>
      </c>
      <c r="G47">
        <v>0</v>
      </c>
      <c r="H47">
        <v>1</v>
      </c>
      <c r="I47">
        <v>1</v>
      </c>
      <c r="J47">
        <v>0</v>
      </c>
      <c r="K47">
        <v>1</v>
      </c>
      <c r="L47">
        <v>1</v>
      </c>
      <c r="M47">
        <f t="shared" si="1"/>
        <v>1.2</v>
      </c>
    </row>
    <row r="48" spans="1:13" x14ac:dyDescent="0.3">
      <c r="A48" t="s">
        <v>126</v>
      </c>
      <c r="B48" s="13" t="s">
        <v>229</v>
      </c>
      <c r="C48">
        <v>0</v>
      </c>
      <c r="D48">
        <v>0</v>
      </c>
      <c r="E48">
        <v>0</v>
      </c>
      <c r="F48">
        <v>0</v>
      </c>
      <c r="G48">
        <v>0</v>
      </c>
      <c r="H48">
        <v>0</v>
      </c>
      <c r="I48">
        <v>0</v>
      </c>
      <c r="J48">
        <v>0</v>
      </c>
      <c r="K48">
        <v>0</v>
      </c>
      <c r="L48">
        <v>0</v>
      </c>
      <c r="M48">
        <f t="shared" si="1"/>
        <v>0</v>
      </c>
    </row>
    <row r="49" spans="1:13" x14ac:dyDescent="0.3">
      <c r="A49" t="s">
        <v>36</v>
      </c>
      <c r="B49" s="13" t="s">
        <v>229</v>
      </c>
      <c r="C49">
        <v>2</v>
      </c>
      <c r="D49">
        <v>4</v>
      </c>
      <c r="E49">
        <v>5</v>
      </c>
      <c r="F49">
        <v>5</v>
      </c>
      <c r="G49">
        <v>4</v>
      </c>
      <c r="H49">
        <v>6</v>
      </c>
      <c r="I49">
        <v>2</v>
      </c>
      <c r="J49">
        <v>2</v>
      </c>
      <c r="K49">
        <v>4</v>
      </c>
      <c r="L49">
        <v>4</v>
      </c>
      <c r="M49">
        <f t="shared" si="1"/>
        <v>3.8</v>
      </c>
    </row>
    <row r="50" spans="1:13" x14ac:dyDescent="0.3">
      <c r="A50" t="s">
        <v>127</v>
      </c>
      <c r="B50" s="13" t="s">
        <v>229</v>
      </c>
      <c r="C50">
        <v>0</v>
      </c>
      <c r="D50">
        <v>0</v>
      </c>
      <c r="E50">
        <v>0</v>
      </c>
      <c r="F50">
        <v>0</v>
      </c>
      <c r="G50">
        <v>0</v>
      </c>
      <c r="H50">
        <v>0</v>
      </c>
      <c r="I50">
        <v>0</v>
      </c>
      <c r="J50">
        <v>0</v>
      </c>
      <c r="K50">
        <v>0</v>
      </c>
      <c r="L50">
        <v>0</v>
      </c>
      <c r="M50">
        <f t="shared" si="1"/>
        <v>0</v>
      </c>
    </row>
    <row r="51" spans="1:13" x14ac:dyDescent="0.3">
      <c r="A51" t="s">
        <v>128</v>
      </c>
      <c r="B51" s="13" t="s">
        <v>229</v>
      </c>
      <c r="C51">
        <v>0</v>
      </c>
      <c r="D51">
        <v>0</v>
      </c>
      <c r="E51">
        <v>0</v>
      </c>
      <c r="F51">
        <v>0</v>
      </c>
      <c r="G51">
        <v>0</v>
      </c>
      <c r="H51">
        <v>0</v>
      </c>
      <c r="I51">
        <v>0</v>
      </c>
      <c r="J51">
        <v>0</v>
      </c>
      <c r="K51">
        <v>0</v>
      </c>
      <c r="L51">
        <v>0</v>
      </c>
      <c r="M51">
        <f t="shared" si="1"/>
        <v>0</v>
      </c>
    </row>
    <row r="52" spans="1:13" x14ac:dyDescent="0.3">
      <c r="A52" t="s">
        <v>37</v>
      </c>
      <c r="B52" s="11" t="s">
        <v>227</v>
      </c>
      <c r="C52">
        <v>2</v>
      </c>
      <c r="D52">
        <v>3</v>
      </c>
      <c r="E52">
        <v>5</v>
      </c>
      <c r="F52">
        <v>3</v>
      </c>
      <c r="G52">
        <v>5</v>
      </c>
      <c r="H52">
        <v>3</v>
      </c>
      <c r="I52">
        <v>5</v>
      </c>
      <c r="J52">
        <v>4</v>
      </c>
      <c r="K52">
        <v>7</v>
      </c>
      <c r="L52">
        <v>8</v>
      </c>
      <c r="M52">
        <f t="shared" si="1"/>
        <v>4.5</v>
      </c>
    </row>
    <row r="53" spans="1:13" x14ac:dyDescent="0.3">
      <c r="A53" t="s">
        <v>129</v>
      </c>
      <c r="B53" s="11" t="s">
        <v>227</v>
      </c>
      <c r="C53">
        <v>0</v>
      </c>
      <c r="D53">
        <v>0</v>
      </c>
      <c r="E53">
        <v>0</v>
      </c>
      <c r="F53">
        <v>0</v>
      </c>
      <c r="G53">
        <v>0</v>
      </c>
      <c r="H53">
        <v>0</v>
      </c>
      <c r="I53">
        <v>0</v>
      </c>
      <c r="J53">
        <v>0</v>
      </c>
      <c r="K53">
        <v>0</v>
      </c>
      <c r="L53">
        <v>0</v>
      </c>
      <c r="M53">
        <f t="shared" si="1"/>
        <v>0</v>
      </c>
    </row>
    <row r="54" spans="1:13" x14ac:dyDescent="0.3">
      <c r="A54" t="s">
        <v>38</v>
      </c>
      <c r="B54" s="12" t="s">
        <v>228</v>
      </c>
      <c r="C54">
        <v>1</v>
      </c>
      <c r="D54">
        <v>3</v>
      </c>
      <c r="E54">
        <v>4</v>
      </c>
      <c r="F54">
        <v>3</v>
      </c>
      <c r="G54">
        <v>2</v>
      </c>
      <c r="H54">
        <v>3</v>
      </c>
      <c r="I54">
        <v>6</v>
      </c>
      <c r="J54">
        <v>0</v>
      </c>
      <c r="K54">
        <v>2</v>
      </c>
      <c r="L54">
        <v>7</v>
      </c>
      <c r="M54">
        <f t="shared" si="1"/>
        <v>3.1</v>
      </c>
    </row>
    <row r="55" spans="1:13" x14ac:dyDescent="0.3">
      <c r="A55" t="s">
        <v>130</v>
      </c>
      <c r="B55" s="11" t="s">
        <v>227</v>
      </c>
      <c r="C55">
        <v>0</v>
      </c>
      <c r="D55">
        <v>0</v>
      </c>
      <c r="E55">
        <v>0</v>
      </c>
      <c r="F55">
        <v>0</v>
      </c>
      <c r="G55">
        <v>0</v>
      </c>
      <c r="H55">
        <v>0</v>
      </c>
      <c r="I55">
        <v>0</v>
      </c>
      <c r="J55">
        <v>0</v>
      </c>
      <c r="K55">
        <v>0</v>
      </c>
      <c r="L55">
        <v>0</v>
      </c>
      <c r="M55">
        <f t="shared" si="1"/>
        <v>0</v>
      </c>
    </row>
    <row r="56" spans="1:13" x14ac:dyDescent="0.3">
      <c r="A56" t="s">
        <v>39</v>
      </c>
      <c r="B56" s="11" t="s">
        <v>227</v>
      </c>
      <c r="C56">
        <v>2</v>
      </c>
      <c r="D56">
        <v>1</v>
      </c>
      <c r="E56">
        <v>2</v>
      </c>
      <c r="F56">
        <v>2</v>
      </c>
      <c r="G56">
        <v>1</v>
      </c>
      <c r="H56">
        <v>2</v>
      </c>
      <c r="I56">
        <v>0</v>
      </c>
      <c r="J56">
        <v>1</v>
      </c>
      <c r="K56">
        <v>1</v>
      </c>
      <c r="L56">
        <v>1</v>
      </c>
      <c r="M56">
        <f t="shared" si="1"/>
        <v>1.3</v>
      </c>
    </row>
    <row r="57" spans="1:13" x14ac:dyDescent="0.3">
      <c r="A57" t="s">
        <v>131</v>
      </c>
      <c r="B57" s="11" t="s">
        <v>227</v>
      </c>
      <c r="C57">
        <v>0</v>
      </c>
      <c r="D57">
        <v>0</v>
      </c>
      <c r="E57">
        <v>0</v>
      </c>
      <c r="F57">
        <v>0</v>
      </c>
      <c r="G57">
        <v>0</v>
      </c>
      <c r="H57">
        <v>0</v>
      </c>
      <c r="I57">
        <v>0</v>
      </c>
      <c r="J57">
        <v>0</v>
      </c>
      <c r="K57">
        <v>0</v>
      </c>
      <c r="L57">
        <v>0</v>
      </c>
      <c r="M57">
        <f t="shared" si="1"/>
        <v>0</v>
      </c>
    </row>
    <row r="58" spans="1:13" x14ac:dyDescent="0.3">
      <c r="A58" t="s">
        <v>40</v>
      </c>
      <c r="B58" s="12" t="s">
        <v>228</v>
      </c>
      <c r="C58">
        <v>0</v>
      </c>
      <c r="D58">
        <v>0</v>
      </c>
      <c r="E58">
        <v>0</v>
      </c>
      <c r="F58">
        <v>0</v>
      </c>
      <c r="G58">
        <v>0</v>
      </c>
      <c r="H58">
        <v>0</v>
      </c>
      <c r="I58">
        <v>1</v>
      </c>
      <c r="J58">
        <v>1</v>
      </c>
      <c r="K58">
        <v>1</v>
      </c>
      <c r="L58">
        <v>1</v>
      </c>
      <c r="M58">
        <f t="shared" si="1"/>
        <v>0.4</v>
      </c>
    </row>
    <row r="59" spans="1:13" x14ac:dyDescent="0.3">
      <c r="A59" t="s">
        <v>41</v>
      </c>
      <c r="B59" s="12" t="s">
        <v>228</v>
      </c>
      <c r="C59">
        <v>11</v>
      </c>
      <c r="D59">
        <v>18</v>
      </c>
      <c r="E59">
        <v>26</v>
      </c>
      <c r="F59">
        <v>23</v>
      </c>
      <c r="G59">
        <v>18</v>
      </c>
      <c r="H59">
        <v>22</v>
      </c>
      <c r="I59">
        <v>19</v>
      </c>
      <c r="J59">
        <v>11</v>
      </c>
      <c r="K59">
        <v>15</v>
      </c>
      <c r="L59">
        <v>22</v>
      </c>
      <c r="M59">
        <f t="shared" si="1"/>
        <v>18.5</v>
      </c>
    </row>
    <row r="60" spans="1:13" x14ac:dyDescent="0.3">
      <c r="A60" t="s">
        <v>132</v>
      </c>
      <c r="B60" s="11" t="s">
        <v>227</v>
      </c>
      <c r="C60">
        <v>0</v>
      </c>
      <c r="D60">
        <v>0</v>
      </c>
      <c r="E60">
        <v>0</v>
      </c>
      <c r="F60">
        <v>0</v>
      </c>
      <c r="G60">
        <v>0</v>
      </c>
      <c r="H60">
        <v>0</v>
      </c>
      <c r="I60">
        <v>0</v>
      </c>
      <c r="J60">
        <v>0</v>
      </c>
      <c r="K60">
        <v>0</v>
      </c>
      <c r="L60">
        <v>0</v>
      </c>
      <c r="M60">
        <f t="shared" si="1"/>
        <v>0</v>
      </c>
    </row>
    <row r="61" spans="1:13" x14ac:dyDescent="0.3">
      <c r="A61" t="s">
        <v>133</v>
      </c>
      <c r="B61" s="11" t="s">
        <v>227</v>
      </c>
      <c r="C61">
        <v>0</v>
      </c>
      <c r="D61">
        <v>0</v>
      </c>
      <c r="E61">
        <v>0</v>
      </c>
      <c r="F61">
        <v>0</v>
      </c>
      <c r="G61">
        <v>0</v>
      </c>
      <c r="H61">
        <v>0</v>
      </c>
      <c r="I61">
        <v>0</v>
      </c>
      <c r="J61">
        <v>0</v>
      </c>
      <c r="K61">
        <v>0</v>
      </c>
      <c r="L61">
        <v>0</v>
      </c>
      <c r="M61">
        <f t="shared" si="1"/>
        <v>0</v>
      </c>
    </row>
    <row r="62" spans="1:13" x14ac:dyDescent="0.3">
      <c r="A62" t="s">
        <v>42</v>
      </c>
      <c r="B62" s="14" t="s">
        <v>227</v>
      </c>
      <c r="C62">
        <v>4</v>
      </c>
      <c r="D62">
        <v>1</v>
      </c>
      <c r="E62">
        <v>6</v>
      </c>
      <c r="F62">
        <v>10</v>
      </c>
      <c r="G62">
        <v>3</v>
      </c>
      <c r="H62">
        <v>3</v>
      </c>
      <c r="I62">
        <v>1</v>
      </c>
      <c r="J62">
        <v>5</v>
      </c>
      <c r="K62">
        <v>4</v>
      </c>
      <c r="L62">
        <v>2</v>
      </c>
      <c r="M62">
        <f t="shared" si="1"/>
        <v>3.9</v>
      </c>
    </row>
    <row r="63" spans="1:13" x14ac:dyDescent="0.3">
      <c r="A63" t="s">
        <v>134</v>
      </c>
      <c r="B63" s="11" t="s">
        <v>227</v>
      </c>
      <c r="C63">
        <v>0</v>
      </c>
      <c r="D63">
        <v>0</v>
      </c>
      <c r="E63">
        <v>0</v>
      </c>
      <c r="F63">
        <v>0</v>
      </c>
      <c r="G63">
        <v>0</v>
      </c>
      <c r="H63">
        <v>0</v>
      </c>
      <c r="I63">
        <v>0</v>
      </c>
      <c r="J63">
        <v>0</v>
      </c>
      <c r="K63">
        <v>0</v>
      </c>
      <c r="L63">
        <v>0</v>
      </c>
      <c r="M63">
        <f t="shared" si="1"/>
        <v>0</v>
      </c>
    </row>
    <row r="64" spans="1:13" x14ac:dyDescent="0.3">
      <c r="A64" t="s">
        <v>135</v>
      </c>
      <c r="B64" s="11" t="s">
        <v>227</v>
      </c>
      <c r="C64">
        <v>0</v>
      </c>
      <c r="D64">
        <v>0</v>
      </c>
      <c r="E64">
        <v>0</v>
      </c>
      <c r="F64">
        <v>0</v>
      </c>
      <c r="G64">
        <v>0</v>
      </c>
      <c r="H64">
        <v>0</v>
      </c>
      <c r="I64">
        <v>0</v>
      </c>
      <c r="J64">
        <v>0</v>
      </c>
      <c r="K64">
        <v>0</v>
      </c>
      <c r="L64">
        <v>0</v>
      </c>
      <c r="M64">
        <f t="shared" si="1"/>
        <v>0</v>
      </c>
    </row>
    <row r="65" spans="1:13" x14ac:dyDescent="0.3">
      <c r="A65" t="s">
        <v>136</v>
      </c>
      <c r="B65" s="11" t="s">
        <v>227</v>
      </c>
      <c r="C65">
        <v>0</v>
      </c>
      <c r="D65">
        <v>0</v>
      </c>
      <c r="E65">
        <v>0</v>
      </c>
      <c r="F65">
        <v>0</v>
      </c>
      <c r="G65">
        <v>0</v>
      </c>
      <c r="H65">
        <v>0</v>
      </c>
      <c r="I65">
        <v>0</v>
      </c>
      <c r="J65">
        <v>0</v>
      </c>
      <c r="K65">
        <v>0</v>
      </c>
      <c r="L65">
        <v>0</v>
      </c>
      <c r="M65">
        <f t="shared" si="1"/>
        <v>0</v>
      </c>
    </row>
    <row r="66" spans="1:13" x14ac:dyDescent="0.3">
      <c r="A66" t="s">
        <v>137</v>
      </c>
      <c r="B66" s="11" t="s">
        <v>227</v>
      </c>
      <c r="C66">
        <v>0</v>
      </c>
      <c r="D66">
        <v>0</v>
      </c>
      <c r="E66">
        <v>0</v>
      </c>
      <c r="F66">
        <v>0</v>
      </c>
      <c r="G66">
        <v>0</v>
      </c>
      <c r="H66">
        <v>0</v>
      </c>
      <c r="I66">
        <v>0</v>
      </c>
      <c r="J66">
        <v>0</v>
      </c>
      <c r="K66">
        <v>0</v>
      </c>
      <c r="L66">
        <v>0</v>
      </c>
      <c r="M66">
        <f t="shared" si="1"/>
        <v>0</v>
      </c>
    </row>
    <row r="67" spans="1:13" x14ac:dyDescent="0.3">
      <c r="A67" t="s">
        <v>138</v>
      </c>
      <c r="B67" s="11" t="s">
        <v>227</v>
      </c>
      <c r="C67">
        <v>0</v>
      </c>
      <c r="D67">
        <v>0</v>
      </c>
      <c r="E67">
        <v>0</v>
      </c>
      <c r="F67">
        <v>0</v>
      </c>
      <c r="G67">
        <v>0</v>
      </c>
      <c r="H67">
        <v>0</v>
      </c>
      <c r="I67">
        <v>0</v>
      </c>
      <c r="J67">
        <v>0</v>
      </c>
      <c r="K67">
        <v>0</v>
      </c>
      <c r="L67">
        <v>0</v>
      </c>
      <c r="M67">
        <f t="shared" si="1"/>
        <v>0</v>
      </c>
    </row>
    <row r="68" spans="1:13" x14ac:dyDescent="0.3">
      <c r="A68" t="s">
        <v>139</v>
      </c>
      <c r="B68" s="11" t="s">
        <v>227</v>
      </c>
      <c r="C68">
        <v>0</v>
      </c>
      <c r="D68">
        <v>0</v>
      </c>
      <c r="E68">
        <v>0</v>
      </c>
      <c r="F68">
        <v>0</v>
      </c>
      <c r="G68">
        <v>0</v>
      </c>
      <c r="H68">
        <v>0</v>
      </c>
      <c r="I68">
        <v>0</v>
      </c>
      <c r="J68">
        <v>0</v>
      </c>
      <c r="K68">
        <v>0</v>
      </c>
      <c r="L68">
        <v>0</v>
      </c>
      <c r="M68">
        <f t="shared" si="1"/>
        <v>0</v>
      </c>
    </row>
    <row r="69" spans="1:13" x14ac:dyDescent="0.3">
      <c r="A69" t="s">
        <v>140</v>
      </c>
      <c r="B69" s="11" t="s">
        <v>227</v>
      </c>
      <c r="C69">
        <v>0</v>
      </c>
      <c r="D69">
        <v>0</v>
      </c>
      <c r="E69">
        <v>0</v>
      </c>
      <c r="F69">
        <v>0</v>
      </c>
      <c r="G69">
        <v>0</v>
      </c>
      <c r="H69">
        <v>0</v>
      </c>
      <c r="I69">
        <v>0</v>
      </c>
      <c r="J69">
        <v>0</v>
      </c>
      <c r="K69">
        <v>0</v>
      </c>
      <c r="L69">
        <v>0</v>
      </c>
      <c r="M69">
        <f t="shared" si="1"/>
        <v>0</v>
      </c>
    </row>
    <row r="70" spans="1:13" x14ac:dyDescent="0.3">
      <c r="A70" t="s">
        <v>141</v>
      </c>
      <c r="B70" s="11" t="s">
        <v>227</v>
      </c>
      <c r="C70">
        <v>0</v>
      </c>
      <c r="D70">
        <v>0</v>
      </c>
      <c r="E70">
        <v>0</v>
      </c>
      <c r="F70">
        <v>0</v>
      </c>
      <c r="G70">
        <v>0</v>
      </c>
      <c r="H70">
        <v>0</v>
      </c>
      <c r="I70">
        <v>0</v>
      </c>
      <c r="J70">
        <v>0</v>
      </c>
      <c r="K70">
        <v>0</v>
      </c>
      <c r="L70">
        <v>0</v>
      </c>
      <c r="M70">
        <f t="shared" si="1"/>
        <v>0</v>
      </c>
    </row>
    <row r="71" spans="1:13" x14ac:dyDescent="0.3">
      <c r="A71" t="s">
        <v>142</v>
      </c>
      <c r="B71" s="11" t="s">
        <v>227</v>
      </c>
      <c r="C71">
        <v>0</v>
      </c>
      <c r="D71">
        <v>0</v>
      </c>
      <c r="E71">
        <v>0</v>
      </c>
      <c r="F71">
        <v>0</v>
      </c>
      <c r="G71">
        <v>0</v>
      </c>
      <c r="H71">
        <v>0</v>
      </c>
      <c r="I71">
        <v>0</v>
      </c>
      <c r="J71">
        <v>0</v>
      </c>
      <c r="K71">
        <v>0</v>
      </c>
      <c r="L71">
        <v>0</v>
      </c>
      <c r="M71">
        <f t="shared" si="1"/>
        <v>0</v>
      </c>
    </row>
    <row r="72" spans="1:13" x14ac:dyDescent="0.3">
      <c r="A72" t="s">
        <v>143</v>
      </c>
      <c r="B72" s="11" t="s">
        <v>227</v>
      </c>
      <c r="C72">
        <v>0</v>
      </c>
      <c r="D72">
        <v>0</v>
      </c>
      <c r="E72">
        <v>0</v>
      </c>
      <c r="F72">
        <v>0</v>
      </c>
      <c r="G72">
        <v>0</v>
      </c>
      <c r="H72">
        <v>0</v>
      </c>
      <c r="I72">
        <v>0</v>
      </c>
      <c r="J72">
        <v>0</v>
      </c>
      <c r="K72">
        <v>0</v>
      </c>
      <c r="L72">
        <v>0</v>
      </c>
      <c r="M72">
        <f t="shared" si="1"/>
        <v>0</v>
      </c>
    </row>
    <row r="73" spans="1:13" x14ac:dyDescent="0.3">
      <c r="A73" t="s">
        <v>144</v>
      </c>
      <c r="B73" s="11" t="s">
        <v>227</v>
      </c>
      <c r="C73">
        <v>0</v>
      </c>
      <c r="D73">
        <v>0</v>
      </c>
      <c r="E73">
        <v>0</v>
      </c>
      <c r="F73">
        <v>0</v>
      </c>
      <c r="G73">
        <v>0</v>
      </c>
      <c r="H73">
        <v>0</v>
      </c>
      <c r="I73">
        <v>0</v>
      </c>
      <c r="J73">
        <v>0</v>
      </c>
      <c r="K73">
        <v>0</v>
      </c>
      <c r="L73">
        <v>0</v>
      </c>
      <c r="M73">
        <f t="shared" si="1"/>
        <v>0</v>
      </c>
    </row>
    <row r="74" spans="1:13" x14ac:dyDescent="0.3">
      <c r="A74" t="s">
        <v>43</v>
      </c>
      <c r="B74" s="12" t="s">
        <v>228</v>
      </c>
      <c r="C74">
        <v>0</v>
      </c>
      <c r="D74">
        <v>0</v>
      </c>
      <c r="E74">
        <v>1</v>
      </c>
      <c r="F74">
        <v>0</v>
      </c>
      <c r="G74">
        <v>1</v>
      </c>
      <c r="H74">
        <v>1</v>
      </c>
      <c r="I74">
        <v>0</v>
      </c>
      <c r="J74">
        <v>0</v>
      </c>
      <c r="K74">
        <v>0</v>
      </c>
      <c r="L74">
        <v>0</v>
      </c>
      <c r="M74">
        <f t="shared" si="1"/>
        <v>0.3</v>
      </c>
    </row>
    <row r="75" spans="1:13" x14ac:dyDescent="0.3">
      <c r="A75" t="s">
        <v>44</v>
      </c>
      <c r="B75" s="11" t="s">
        <v>227</v>
      </c>
      <c r="C75">
        <v>0</v>
      </c>
      <c r="D75">
        <v>0</v>
      </c>
      <c r="E75">
        <v>0</v>
      </c>
      <c r="F75">
        <v>0</v>
      </c>
      <c r="G75">
        <v>0</v>
      </c>
      <c r="H75">
        <v>0</v>
      </c>
      <c r="I75">
        <v>0</v>
      </c>
      <c r="J75">
        <v>0</v>
      </c>
      <c r="K75">
        <v>0</v>
      </c>
      <c r="L75">
        <v>0</v>
      </c>
      <c r="M75">
        <f t="shared" si="1"/>
        <v>0</v>
      </c>
    </row>
    <row r="76" spans="1:13" x14ac:dyDescent="0.3">
      <c r="A76" t="s">
        <v>45</v>
      </c>
      <c r="B76" s="11" t="s">
        <v>227</v>
      </c>
      <c r="C76">
        <v>0</v>
      </c>
      <c r="D76">
        <v>1</v>
      </c>
      <c r="E76">
        <v>1</v>
      </c>
      <c r="F76">
        <v>1</v>
      </c>
      <c r="G76">
        <v>1</v>
      </c>
      <c r="H76">
        <v>1</v>
      </c>
      <c r="I76">
        <v>5</v>
      </c>
      <c r="J76">
        <v>1</v>
      </c>
      <c r="K76">
        <v>3</v>
      </c>
      <c r="L76">
        <v>6</v>
      </c>
      <c r="M76">
        <f t="shared" si="1"/>
        <v>2</v>
      </c>
    </row>
    <row r="77" spans="1:13" x14ac:dyDescent="0.3">
      <c r="A77" t="s">
        <v>46</v>
      </c>
      <c r="B77" s="12" t="s">
        <v>228</v>
      </c>
      <c r="C77">
        <v>0</v>
      </c>
      <c r="D77">
        <v>1</v>
      </c>
      <c r="E77">
        <v>1</v>
      </c>
      <c r="F77">
        <v>0</v>
      </c>
      <c r="G77">
        <v>1</v>
      </c>
      <c r="H77">
        <v>1</v>
      </c>
      <c r="I77">
        <v>2</v>
      </c>
      <c r="J77">
        <v>1</v>
      </c>
      <c r="K77">
        <v>1</v>
      </c>
      <c r="L77">
        <v>2</v>
      </c>
      <c r="M77">
        <f t="shared" ref="M77:M108" si="2">AVERAGE(C77:L77)</f>
        <v>1</v>
      </c>
    </row>
    <row r="78" spans="1:13" x14ac:dyDescent="0.3">
      <c r="A78" t="s">
        <v>47</v>
      </c>
      <c r="B78" s="12" t="s">
        <v>228</v>
      </c>
      <c r="C78">
        <v>2</v>
      </c>
      <c r="D78">
        <v>3</v>
      </c>
      <c r="E78">
        <v>2</v>
      </c>
      <c r="F78">
        <v>6</v>
      </c>
      <c r="G78">
        <v>2</v>
      </c>
      <c r="H78">
        <v>3</v>
      </c>
      <c r="I78">
        <v>4</v>
      </c>
      <c r="J78">
        <v>1</v>
      </c>
      <c r="K78">
        <v>4</v>
      </c>
      <c r="L78">
        <v>2</v>
      </c>
      <c r="M78">
        <f t="shared" si="2"/>
        <v>2.9</v>
      </c>
    </row>
    <row r="79" spans="1:13" x14ac:dyDescent="0.3">
      <c r="A79" t="s">
        <v>145</v>
      </c>
      <c r="B79" s="12" t="s">
        <v>228</v>
      </c>
      <c r="C79">
        <v>0</v>
      </c>
      <c r="D79">
        <v>0</v>
      </c>
      <c r="E79">
        <v>0</v>
      </c>
      <c r="F79">
        <v>0</v>
      </c>
      <c r="G79">
        <v>0</v>
      </c>
      <c r="H79">
        <v>0</v>
      </c>
      <c r="I79">
        <v>0</v>
      </c>
      <c r="J79">
        <v>0</v>
      </c>
      <c r="K79">
        <v>0</v>
      </c>
      <c r="L79">
        <v>0</v>
      </c>
      <c r="M79">
        <f t="shared" si="2"/>
        <v>0</v>
      </c>
    </row>
    <row r="80" spans="1:13" x14ac:dyDescent="0.3">
      <c r="A80" t="s">
        <v>146</v>
      </c>
      <c r="B80" s="11" t="s">
        <v>227</v>
      </c>
      <c r="C80">
        <v>0</v>
      </c>
      <c r="D80">
        <v>0</v>
      </c>
      <c r="E80">
        <v>0</v>
      </c>
      <c r="F80">
        <v>0</v>
      </c>
      <c r="G80">
        <v>0</v>
      </c>
      <c r="H80">
        <v>0</v>
      </c>
      <c r="I80">
        <v>0</v>
      </c>
      <c r="J80">
        <v>0</v>
      </c>
      <c r="K80">
        <v>0</v>
      </c>
      <c r="L80">
        <v>0</v>
      </c>
      <c r="M80">
        <f t="shared" si="2"/>
        <v>0</v>
      </c>
    </row>
    <row r="81" spans="1:13" x14ac:dyDescent="0.3">
      <c r="A81" t="s">
        <v>48</v>
      </c>
      <c r="B81" s="11" t="s">
        <v>227</v>
      </c>
      <c r="C81">
        <v>0</v>
      </c>
      <c r="D81">
        <v>1</v>
      </c>
      <c r="E81">
        <v>1</v>
      </c>
      <c r="F81">
        <v>2</v>
      </c>
      <c r="G81">
        <v>0</v>
      </c>
      <c r="H81">
        <v>1</v>
      </c>
      <c r="I81">
        <v>1</v>
      </c>
      <c r="J81">
        <v>0</v>
      </c>
      <c r="K81">
        <v>1</v>
      </c>
      <c r="L81">
        <v>1</v>
      </c>
      <c r="M81">
        <f t="shared" si="2"/>
        <v>0.8</v>
      </c>
    </row>
    <row r="82" spans="1:13" x14ac:dyDescent="0.3">
      <c r="A82" t="s">
        <v>147</v>
      </c>
      <c r="B82" s="12" t="s">
        <v>228</v>
      </c>
      <c r="C82">
        <v>0</v>
      </c>
      <c r="D82">
        <v>0</v>
      </c>
      <c r="E82">
        <v>0</v>
      </c>
      <c r="F82">
        <v>0</v>
      </c>
      <c r="G82">
        <v>0</v>
      </c>
      <c r="H82">
        <v>0</v>
      </c>
      <c r="I82">
        <v>0</v>
      </c>
      <c r="J82">
        <v>0</v>
      </c>
      <c r="K82">
        <v>0</v>
      </c>
      <c r="L82">
        <v>0</v>
      </c>
      <c r="M82">
        <f t="shared" si="2"/>
        <v>0</v>
      </c>
    </row>
    <row r="83" spans="1:13" x14ac:dyDescent="0.3">
      <c r="A83" t="s">
        <v>49</v>
      </c>
      <c r="B83" s="11" t="s">
        <v>227</v>
      </c>
      <c r="C83">
        <v>0</v>
      </c>
      <c r="D83">
        <v>0</v>
      </c>
      <c r="E83">
        <v>4</v>
      </c>
      <c r="F83">
        <v>2</v>
      </c>
      <c r="G83">
        <v>5</v>
      </c>
      <c r="H83">
        <v>3</v>
      </c>
      <c r="I83">
        <v>1</v>
      </c>
      <c r="J83">
        <v>1</v>
      </c>
      <c r="K83">
        <v>1</v>
      </c>
      <c r="L83">
        <v>1</v>
      </c>
      <c r="M83">
        <f t="shared" si="2"/>
        <v>1.8</v>
      </c>
    </row>
    <row r="84" spans="1:13" x14ac:dyDescent="0.3">
      <c r="A84" t="s">
        <v>148</v>
      </c>
      <c r="B84" s="11" t="s">
        <v>227</v>
      </c>
      <c r="C84">
        <v>0</v>
      </c>
      <c r="D84">
        <v>0</v>
      </c>
      <c r="E84">
        <v>0</v>
      </c>
      <c r="F84">
        <v>0</v>
      </c>
      <c r="G84">
        <v>0</v>
      </c>
      <c r="H84">
        <v>0</v>
      </c>
      <c r="I84">
        <v>0</v>
      </c>
      <c r="J84">
        <v>0</v>
      </c>
      <c r="K84">
        <v>0</v>
      </c>
      <c r="L84">
        <v>0</v>
      </c>
      <c r="M84">
        <f t="shared" si="2"/>
        <v>0</v>
      </c>
    </row>
    <row r="85" spans="1:13" x14ac:dyDescent="0.3">
      <c r="A85" t="s">
        <v>50</v>
      </c>
      <c r="B85" s="12" t="s">
        <v>228</v>
      </c>
      <c r="C85">
        <v>0</v>
      </c>
      <c r="D85">
        <v>1</v>
      </c>
      <c r="E85">
        <v>1</v>
      </c>
      <c r="F85">
        <v>1</v>
      </c>
      <c r="G85">
        <v>1</v>
      </c>
      <c r="H85">
        <v>1</v>
      </c>
      <c r="I85">
        <v>1</v>
      </c>
      <c r="J85">
        <v>0</v>
      </c>
      <c r="K85">
        <v>1</v>
      </c>
      <c r="L85">
        <v>1</v>
      </c>
      <c r="M85">
        <f t="shared" si="2"/>
        <v>0.8</v>
      </c>
    </row>
    <row r="86" spans="1:13" x14ac:dyDescent="0.3">
      <c r="A86" t="s">
        <v>51</v>
      </c>
      <c r="B86" s="12" t="s">
        <v>228</v>
      </c>
      <c r="C86">
        <v>0</v>
      </c>
      <c r="D86">
        <v>0</v>
      </c>
      <c r="E86">
        <v>1</v>
      </c>
      <c r="F86">
        <v>1</v>
      </c>
      <c r="G86">
        <v>1</v>
      </c>
      <c r="H86">
        <v>1</v>
      </c>
      <c r="I86">
        <v>1</v>
      </c>
      <c r="J86">
        <v>2</v>
      </c>
      <c r="K86">
        <v>1</v>
      </c>
      <c r="L86">
        <v>1</v>
      </c>
      <c r="M86">
        <f t="shared" si="2"/>
        <v>0.9</v>
      </c>
    </row>
    <row r="87" spans="1:13" x14ac:dyDescent="0.3">
      <c r="A87" t="s">
        <v>52</v>
      </c>
      <c r="B87" s="12" t="s">
        <v>228</v>
      </c>
      <c r="C87">
        <v>1</v>
      </c>
      <c r="D87">
        <v>0</v>
      </c>
      <c r="E87">
        <v>1</v>
      </c>
      <c r="F87">
        <v>1</v>
      </c>
      <c r="G87">
        <v>0</v>
      </c>
      <c r="H87">
        <v>0</v>
      </c>
      <c r="I87">
        <v>1</v>
      </c>
      <c r="J87">
        <v>0</v>
      </c>
      <c r="K87">
        <v>0</v>
      </c>
      <c r="L87">
        <v>1</v>
      </c>
      <c r="M87">
        <f t="shared" si="2"/>
        <v>0.5</v>
      </c>
    </row>
    <row r="88" spans="1:13" x14ac:dyDescent="0.3">
      <c r="A88" t="s">
        <v>53</v>
      </c>
      <c r="B88" s="12" t="s">
        <v>228</v>
      </c>
      <c r="C88">
        <v>1</v>
      </c>
      <c r="D88">
        <v>1</v>
      </c>
      <c r="E88">
        <v>1</v>
      </c>
      <c r="F88">
        <v>3</v>
      </c>
      <c r="G88">
        <v>0</v>
      </c>
      <c r="H88">
        <v>2</v>
      </c>
      <c r="I88">
        <v>0</v>
      </c>
      <c r="J88">
        <v>0</v>
      </c>
      <c r="K88">
        <v>1</v>
      </c>
      <c r="L88">
        <v>0</v>
      </c>
      <c r="M88">
        <f t="shared" si="2"/>
        <v>0.9</v>
      </c>
    </row>
    <row r="89" spans="1:13" x14ac:dyDescent="0.3">
      <c r="A89" t="s">
        <v>54</v>
      </c>
      <c r="B89" s="11" t="s">
        <v>227</v>
      </c>
      <c r="C89">
        <v>8</v>
      </c>
      <c r="D89">
        <v>18</v>
      </c>
      <c r="E89">
        <v>26</v>
      </c>
      <c r="F89">
        <v>32</v>
      </c>
      <c r="G89">
        <v>14</v>
      </c>
      <c r="H89">
        <v>20</v>
      </c>
      <c r="I89">
        <v>23</v>
      </c>
      <c r="J89">
        <v>14</v>
      </c>
      <c r="K89">
        <v>0</v>
      </c>
      <c r="L89">
        <v>25</v>
      </c>
      <c r="M89">
        <f t="shared" si="2"/>
        <v>18</v>
      </c>
    </row>
    <row r="90" spans="1:13" x14ac:dyDescent="0.3">
      <c r="A90" t="s">
        <v>55</v>
      </c>
      <c r="B90" s="11" t="s">
        <v>227</v>
      </c>
      <c r="C90">
        <v>8</v>
      </c>
      <c r="D90">
        <v>6</v>
      </c>
      <c r="E90">
        <v>9</v>
      </c>
      <c r="F90">
        <v>20</v>
      </c>
      <c r="G90">
        <v>6</v>
      </c>
      <c r="H90">
        <v>4</v>
      </c>
      <c r="I90">
        <v>10</v>
      </c>
      <c r="J90">
        <v>2</v>
      </c>
      <c r="K90">
        <v>0</v>
      </c>
      <c r="L90">
        <v>15</v>
      </c>
      <c r="M90">
        <f t="shared" si="2"/>
        <v>8</v>
      </c>
    </row>
    <row r="91" spans="1:13" x14ac:dyDescent="0.3">
      <c r="A91" t="s">
        <v>149</v>
      </c>
      <c r="B91" s="11" t="s">
        <v>227</v>
      </c>
      <c r="C91">
        <v>0</v>
      </c>
      <c r="D91">
        <v>0</v>
      </c>
      <c r="E91">
        <v>0</v>
      </c>
      <c r="F91">
        <v>0</v>
      </c>
      <c r="G91">
        <v>0</v>
      </c>
      <c r="H91">
        <v>0</v>
      </c>
      <c r="I91">
        <v>0</v>
      </c>
      <c r="J91">
        <v>0</v>
      </c>
      <c r="K91">
        <v>0</v>
      </c>
      <c r="L91">
        <v>0</v>
      </c>
      <c r="M91">
        <f t="shared" si="2"/>
        <v>0</v>
      </c>
    </row>
    <row r="92" spans="1:13" x14ac:dyDescent="0.3">
      <c r="A92" t="s">
        <v>150</v>
      </c>
      <c r="B92" s="11" t="s">
        <v>227</v>
      </c>
      <c r="C92">
        <v>0</v>
      </c>
      <c r="D92">
        <v>0</v>
      </c>
      <c r="E92">
        <v>0</v>
      </c>
      <c r="F92">
        <v>0</v>
      </c>
      <c r="G92">
        <v>0</v>
      </c>
      <c r="H92">
        <v>0</v>
      </c>
      <c r="I92">
        <v>0</v>
      </c>
      <c r="J92">
        <v>0</v>
      </c>
      <c r="K92">
        <v>0</v>
      </c>
      <c r="L92">
        <v>0</v>
      </c>
      <c r="M92">
        <f t="shared" si="2"/>
        <v>0</v>
      </c>
    </row>
    <row r="93" spans="1:13" x14ac:dyDescent="0.3">
      <c r="A93" t="s">
        <v>151</v>
      </c>
      <c r="B93" s="12" t="s">
        <v>228</v>
      </c>
      <c r="C93">
        <v>0</v>
      </c>
      <c r="D93">
        <v>0</v>
      </c>
      <c r="E93">
        <v>0</v>
      </c>
      <c r="F93">
        <v>0</v>
      </c>
      <c r="G93">
        <v>0</v>
      </c>
      <c r="H93">
        <v>0</v>
      </c>
      <c r="I93">
        <v>0</v>
      </c>
      <c r="J93">
        <v>0</v>
      </c>
      <c r="K93">
        <v>0</v>
      </c>
      <c r="L93">
        <v>0</v>
      </c>
      <c r="M93">
        <f t="shared" si="2"/>
        <v>0</v>
      </c>
    </row>
    <row r="94" spans="1:13" x14ac:dyDescent="0.3">
      <c r="A94" t="s">
        <v>152</v>
      </c>
      <c r="B94" s="12" t="s">
        <v>228</v>
      </c>
      <c r="C94">
        <v>0</v>
      </c>
      <c r="D94">
        <v>0</v>
      </c>
      <c r="E94">
        <v>0</v>
      </c>
      <c r="F94">
        <v>0</v>
      </c>
      <c r="G94">
        <v>0</v>
      </c>
      <c r="H94">
        <v>0</v>
      </c>
      <c r="I94">
        <v>0</v>
      </c>
      <c r="J94">
        <v>0</v>
      </c>
      <c r="K94">
        <v>0</v>
      </c>
      <c r="L94">
        <v>0</v>
      </c>
      <c r="M94">
        <f t="shared" si="2"/>
        <v>0</v>
      </c>
    </row>
    <row r="95" spans="1:13" x14ac:dyDescent="0.3">
      <c r="A95" t="s">
        <v>56</v>
      </c>
      <c r="B95" s="12" t="s">
        <v>228</v>
      </c>
      <c r="C95">
        <v>0</v>
      </c>
      <c r="D95">
        <v>1</v>
      </c>
      <c r="E95">
        <v>1</v>
      </c>
      <c r="F95">
        <v>0</v>
      </c>
      <c r="G95">
        <v>1</v>
      </c>
      <c r="H95">
        <v>0</v>
      </c>
      <c r="I95">
        <v>1</v>
      </c>
      <c r="J95">
        <v>1</v>
      </c>
      <c r="K95">
        <v>0</v>
      </c>
      <c r="L95">
        <v>1</v>
      </c>
      <c r="M95">
        <f t="shared" si="2"/>
        <v>0.6</v>
      </c>
    </row>
    <row r="96" spans="1:13" x14ac:dyDescent="0.3">
      <c r="A96" t="s">
        <v>57</v>
      </c>
      <c r="B96" s="12" t="s">
        <v>228</v>
      </c>
      <c r="C96">
        <v>0</v>
      </c>
      <c r="D96">
        <v>2</v>
      </c>
      <c r="E96">
        <v>3</v>
      </c>
      <c r="F96">
        <v>2</v>
      </c>
      <c r="G96">
        <v>0</v>
      </c>
      <c r="H96">
        <v>4</v>
      </c>
      <c r="I96">
        <v>1</v>
      </c>
      <c r="J96">
        <v>2</v>
      </c>
      <c r="K96">
        <v>2</v>
      </c>
      <c r="L96">
        <v>2</v>
      </c>
      <c r="M96">
        <f t="shared" si="2"/>
        <v>1.8</v>
      </c>
    </row>
    <row r="97" spans="1:13" x14ac:dyDescent="0.3">
      <c r="A97" t="s">
        <v>58</v>
      </c>
      <c r="B97" s="12" t="s">
        <v>228</v>
      </c>
      <c r="C97">
        <v>0</v>
      </c>
      <c r="D97">
        <v>2</v>
      </c>
      <c r="E97">
        <v>2</v>
      </c>
      <c r="F97">
        <v>0</v>
      </c>
      <c r="G97">
        <v>2</v>
      </c>
      <c r="H97">
        <v>2</v>
      </c>
      <c r="I97">
        <v>0</v>
      </c>
      <c r="J97">
        <v>0</v>
      </c>
      <c r="K97">
        <v>0</v>
      </c>
      <c r="L97">
        <v>1</v>
      </c>
      <c r="M97">
        <f t="shared" si="2"/>
        <v>0.9</v>
      </c>
    </row>
    <row r="98" spans="1:13" x14ac:dyDescent="0.3">
      <c r="A98" t="s">
        <v>59</v>
      </c>
      <c r="B98" s="12" t="s">
        <v>228</v>
      </c>
      <c r="C98">
        <v>1</v>
      </c>
      <c r="D98">
        <v>5</v>
      </c>
      <c r="E98">
        <v>4</v>
      </c>
      <c r="F98">
        <v>6</v>
      </c>
      <c r="G98">
        <v>0</v>
      </c>
      <c r="H98">
        <v>0</v>
      </c>
      <c r="I98">
        <v>4</v>
      </c>
      <c r="J98">
        <v>6</v>
      </c>
      <c r="K98">
        <v>4</v>
      </c>
      <c r="L98">
        <v>5</v>
      </c>
      <c r="M98">
        <f t="shared" si="2"/>
        <v>3.5</v>
      </c>
    </row>
    <row r="99" spans="1:13" x14ac:dyDescent="0.3">
      <c r="A99" t="s">
        <v>60</v>
      </c>
      <c r="B99" s="11" t="s">
        <v>227</v>
      </c>
      <c r="C99">
        <v>0</v>
      </c>
      <c r="D99">
        <v>1</v>
      </c>
      <c r="E99">
        <v>0</v>
      </c>
      <c r="F99">
        <v>1</v>
      </c>
      <c r="G99">
        <v>1</v>
      </c>
      <c r="H99">
        <v>0</v>
      </c>
      <c r="I99">
        <v>0</v>
      </c>
      <c r="J99">
        <v>1</v>
      </c>
      <c r="K99">
        <v>1</v>
      </c>
      <c r="L99">
        <v>0</v>
      </c>
      <c r="M99">
        <f t="shared" si="2"/>
        <v>0.5</v>
      </c>
    </row>
    <row r="100" spans="1:13" x14ac:dyDescent="0.3">
      <c r="A100" t="s">
        <v>153</v>
      </c>
      <c r="B100" s="11" t="s">
        <v>227</v>
      </c>
      <c r="C100">
        <v>0</v>
      </c>
      <c r="D100">
        <v>0</v>
      </c>
      <c r="E100">
        <v>0</v>
      </c>
      <c r="F100">
        <v>0</v>
      </c>
      <c r="G100">
        <v>0</v>
      </c>
      <c r="H100">
        <v>0</v>
      </c>
      <c r="I100">
        <v>0</v>
      </c>
      <c r="J100">
        <v>0</v>
      </c>
      <c r="K100">
        <v>0</v>
      </c>
      <c r="L100">
        <v>0</v>
      </c>
      <c r="M100">
        <f t="shared" si="2"/>
        <v>0</v>
      </c>
    </row>
    <row r="101" spans="1:13" x14ac:dyDescent="0.3">
      <c r="A101" t="s">
        <v>61</v>
      </c>
      <c r="B101" s="11" t="s">
        <v>227</v>
      </c>
      <c r="C101">
        <v>1</v>
      </c>
      <c r="D101">
        <v>1</v>
      </c>
      <c r="E101">
        <v>1</v>
      </c>
      <c r="F101">
        <v>0</v>
      </c>
      <c r="G101">
        <v>1</v>
      </c>
      <c r="H101">
        <v>1</v>
      </c>
      <c r="I101">
        <v>0</v>
      </c>
      <c r="J101">
        <v>0</v>
      </c>
      <c r="K101">
        <v>1</v>
      </c>
      <c r="L101">
        <v>1</v>
      </c>
      <c r="M101">
        <f t="shared" si="2"/>
        <v>0.7</v>
      </c>
    </row>
    <row r="102" spans="1:13" x14ac:dyDescent="0.3">
      <c r="A102" t="s">
        <v>62</v>
      </c>
      <c r="B102" s="12" t="s">
        <v>228</v>
      </c>
      <c r="C102">
        <v>1</v>
      </c>
      <c r="D102">
        <v>1</v>
      </c>
      <c r="E102">
        <v>1</v>
      </c>
      <c r="F102">
        <v>1</v>
      </c>
      <c r="G102">
        <v>1</v>
      </c>
      <c r="H102">
        <v>1</v>
      </c>
      <c r="I102">
        <v>1</v>
      </c>
      <c r="J102">
        <v>0</v>
      </c>
      <c r="K102">
        <v>1</v>
      </c>
      <c r="L102">
        <v>1</v>
      </c>
      <c r="M102">
        <f t="shared" si="2"/>
        <v>0.9</v>
      </c>
    </row>
    <row r="103" spans="1:13" x14ac:dyDescent="0.3">
      <c r="A103" t="s">
        <v>154</v>
      </c>
      <c r="B103" s="11" t="s">
        <v>227</v>
      </c>
      <c r="C103">
        <v>0</v>
      </c>
      <c r="D103">
        <v>0</v>
      </c>
      <c r="E103">
        <v>0</v>
      </c>
      <c r="F103">
        <v>0</v>
      </c>
      <c r="G103">
        <v>0</v>
      </c>
      <c r="H103">
        <v>0</v>
      </c>
      <c r="I103">
        <v>0</v>
      </c>
      <c r="J103">
        <v>0</v>
      </c>
      <c r="K103">
        <v>0</v>
      </c>
      <c r="L103">
        <v>0</v>
      </c>
      <c r="M103">
        <f t="shared" si="2"/>
        <v>0</v>
      </c>
    </row>
    <row r="104" spans="1:13" x14ac:dyDescent="0.3">
      <c r="A104" t="s">
        <v>155</v>
      </c>
      <c r="B104" s="11" t="s">
        <v>227</v>
      </c>
      <c r="C104">
        <v>0</v>
      </c>
      <c r="D104">
        <v>0</v>
      </c>
      <c r="E104">
        <v>0</v>
      </c>
      <c r="F104">
        <v>0</v>
      </c>
      <c r="G104">
        <v>0</v>
      </c>
      <c r="H104">
        <v>0</v>
      </c>
      <c r="I104">
        <v>0</v>
      </c>
      <c r="J104">
        <v>0</v>
      </c>
      <c r="K104">
        <v>0</v>
      </c>
      <c r="L104">
        <v>0</v>
      </c>
      <c r="M104">
        <f t="shared" si="2"/>
        <v>0</v>
      </c>
    </row>
    <row r="105" spans="1:13" x14ac:dyDescent="0.3">
      <c r="A105" t="s">
        <v>63</v>
      </c>
      <c r="B105" s="12" t="s">
        <v>228</v>
      </c>
      <c r="C105">
        <v>0</v>
      </c>
      <c r="D105">
        <v>0</v>
      </c>
      <c r="E105">
        <v>1</v>
      </c>
      <c r="F105">
        <v>1</v>
      </c>
      <c r="G105">
        <v>0</v>
      </c>
      <c r="H105">
        <v>0</v>
      </c>
      <c r="I105">
        <v>1</v>
      </c>
      <c r="J105">
        <v>1</v>
      </c>
      <c r="K105">
        <v>1</v>
      </c>
      <c r="L105">
        <v>1</v>
      </c>
      <c r="M105">
        <f t="shared" si="2"/>
        <v>0.6</v>
      </c>
    </row>
    <row r="106" spans="1:13" x14ac:dyDescent="0.3">
      <c r="A106" t="s">
        <v>156</v>
      </c>
      <c r="B106" s="11" t="s">
        <v>227</v>
      </c>
      <c r="C106">
        <v>0</v>
      </c>
      <c r="D106">
        <v>0</v>
      </c>
      <c r="E106">
        <v>0</v>
      </c>
      <c r="F106">
        <v>0</v>
      </c>
      <c r="G106">
        <v>0</v>
      </c>
      <c r="H106">
        <v>0</v>
      </c>
      <c r="I106">
        <v>0</v>
      </c>
      <c r="J106">
        <v>0</v>
      </c>
      <c r="K106">
        <v>0</v>
      </c>
      <c r="L106">
        <v>0</v>
      </c>
      <c r="M106">
        <f t="shared" si="2"/>
        <v>0</v>
      </c>
    </row>
    <row r="107" spans="1:13" x14ac:dyDescent="0.3">
      <c r="A107" t="s">
        <v>64</v>
      </c>
      <c r="B107" s="11" t="s">
        <v>227</v>
      </c>
      <c r="C107">
        <v>3</v>
      </c>
      <c r="D107">
        <v>1</v>
      </c>
      <c r="E107">
        <v>3</v>
      </c>
      <c r="F107">
        <v>5</v>
      </c>
      <c r="G107">
        <v>2</v>
      </c>
      <c r="H107">
        <v>4</v>
      </c>
      <c r="I107">
        <v>8</v>
      </c>
      <c r="J107">
        <v>2</v>
      </c>
      <c r="K107">
        <v>0</v>
      </c>
      <c r="L107">
        <v>10</v>
      </c>
      <c r="M107">
        <f t="shared" si="2"/>
        <v>3.8</v>
      </c>
    </row>
    <row r="108" spans="1:13" x14ac:dyDescent="0.3">
      <c r="A108" t="s">
        <v>157</v>
      </c>
      <c r="B108" s="11" t="s">
        <v>227</v>
      </c>
      <c r="C108">
        <v>0</v>
      </c>
      <c r="D108">
        <v>0</v>
      </c>
      <c r="E108">
        <v>0</v>
      </c>
      <c r="F108">
        <v>0</v>
      </c>
      <c r="G108">
        <v>0</v>
      </c>
      <c r="H108">
        <v>0</v>
      </c>
      <c r="I108">
        <v>0</v>
      </c>
      <c r="J108">
        <v>0</v>
      </c>
      <c r="K108">
        <v>0</v>
      </c>
      <c r="L108">
        <v>0</v>
      </c>
      <c r="M108">
        <f t="shared" si="2"/>
        <v>0</v>
      </c>
    </row>
    <row r="109" spans="1:13" x14ac:dyDescent="0.3">
      <c r="A109" t="s">
        <v>158</v>
      </c>
      <c r="B109" s="11" t="s">
        <v>227</v>
      </c>
      <c r="C109">
        <v>0</v>
      </c>
      <c r="D109">
        <v>0</v>
      </c>
      <c r="E109">
        <v>0</v>
      </c>
      <c r="F109">
        <v>0</v>
      </c>
      <c r="G109">
        <v>0</v>
      </c>
      <c r="H109">
        <v>0</v>
      </c>
      <c r="I109">
        <v>0</v>
      </c>
      <c r="J109">
        <v>0</v>
      </c>
      <c r="K109">
        <v>0</v>
      </c>
      <c r="L109">
        <v>0</v>
      </c>
      <c r="M109">
        <f t="shared" ref="M109:M135" si="3">AVERAGE(C109:L109)</f>
        <v>0</v>
      </c>
    </row>
    <row r="110" spans="1:13" x14ac:dyDescent="0.3">
      <c r="A110" t="s">
        <v>159</v>
      </c>
      <c r="B110" s="11" t="s">
        <v>227</v>
      </c>
      <c r="C110">
        <v>0</v>
      </c>
      <c r="D110">
        <v>0</v>
      </c>
      <c r="E110">
        <v>0</v>
      </c>
      <c r="F110">
        <v>0</v>
      </c>
      <c r="G110">
        <v>0</v>
      </c>
      <c r="H110">
        <v>0</v>
      </c>
      <c r="I110">
        <v>0</v>
      </c>
      <c r="J110">
        <v>0</v>
      </c>
      <c r="K110">
        <v>0</v>
      </c>
      <c r="L110">
        <v>0</v>
      </c>
      <c r="M110">
        <f t="shared" si="3"/>
        <v>0</v>
      </c>
    </row>
    <row r="111" spans="1:13" x14ac:dyDescent="0.3">
      <c r="A111" t="s">
        <v>65</v>
      </c>
      <c r="B111" s="12" t="s">
        <v>228</v>
      </c>
      <c r="C111">
        <v>5</v>
      </c>
      <c r="D111">
        <v>13</v>
      </c>
      <c r="E111">
        <v>14</v>
      </c>
      <c r="F111">
        <v>11</v>
      </c>
      <c r="G111">
        <v>9</v>
      </c>
      <c r="H111">
        <v>16</v>
      </c>
      <c r="I111">
        <v>6</v>
      </c>
      <c r="J111">
        <v>3</v>
      </c>
      <c r="K111">
        <v>6</v>
      </c>
      <c r="L111">
        <v>10</v>
      </c>
      <c r="M111">
        <f t="shared" si="3"/>
        <v>9.3000000000000007</v>
      </c>
    </row>
    <row r="112" spans="1:13" x14ac:dyDescent="0.3">
      <c r="A112" t="s">
        <v>66</v>
      </c>
      <c r="B112" s="12" t="s">
        <v>228</v>
      </c>
      <c r="C112">
        <v>0</v>
      </c>
      <c r="D112">
        <v>2</v>
      </c>
      <c r="E112">
        <v>3</v>
      </c>
      <c r="F112">
        <v>5</v>
      </c>
      <c r="G112">
        <v>3</v>
      </c>
      <c r="H112">
        <v>5</v>
      </c>
      <c r="I112">
        <v>1</v>
      </c>
      <c r="J112">
        <v>1</v>
      </c>
      <c r="K112">
        <v>4</v>
      </c>
      <c r="L112">
        <v>3</v>
      </c>
      <c r="M112">
        <f t="shared" si="3"/>
        <v>2.7</v>
      </c>
    </row>
    <row r="113" spans="1:13" x14ac:dyDescent="0.3">
      <c r="A113" t="s">
        <v>67</v>
      </c>
      <c r="B113" s="12" t="s">
        <v>228</v>
      </c>
      <c r="C113">
        <v>2</v>
      </c>
      <c r="D113">
        <v>3</v>
      </c>
      <c r="E113">
        <v>2</v>
      </c>
      <c r="F113">
        <v>2</v>
      </c>
      <c r="G113">
        <v>0</v>
      </c>
      <c r="H113">
        <v>2</v>
      </c>
      <c r="I113">
        <v>1</v>
      </c>
      <c r="J113">
        <v>2</v>
      </c>
      <c r="K113">
        <v>1</v>
      </c>
      <c r="L113">
        <v>1</v>
      </c>
      <c r="M113">
        <f t="shared" si="3"/>
        <v>1.6</v>
      </c>
    </row>
    <row r="114" spans="1:13" x14ac:dyDescent="0.3">
      <c r="A114" t="s">
        <v>68</v>
      </c>
      <c r="B114" s="11" t="s">
        <v>227</v>
      </c>
      <c r="C114">
        <v>1</v>
      </c>
      <c r="D114">
        <v>4</v>
      </c>
      <c r="E114">
        <v>3</v>
      </c>
      <c r="F114">
        <v>5</v>
      </c>
      <c r="G114">
        <v>3</v>
      </c>
      <c r="H114">
        <v>5</v>
      </c>
      <c r="I114">
        <v>4</v>
      </c>
      <c r="J114">
        <v>1</v>
      </c>
      <c r="K114">
        <v>3</v>
      </c>
      <c r="L114">
        <v>4</v>
      </c>
      <c r="M114">
        <f t="shared" si="3"/>
        <v>3.3</v>
      </c>
    </row>
    <row r="115" spans="1:13" x14ac:dyDescent="0.3">
      <c r="A115" t="s">
        <v>69</v>
      </c>
      <c r="B115" s="12" t="s">
        <v>228</v>
      </c>
      <c r="C115">
        <v>1</v>
      </c>
      <c r="D115">
        <v>0</v>
      </c>
      <c r="E115">
        <v>1</v>
      </c>
      <c r="F115">
        <v>1</v>
      </c>
      <c r="G115">
        <v>1</v>
      </c>
      <c r="H115">
        <v>1</v>
      </c>
      <c r="I115">
        <v>1</v>
      </c>
      <c r="J115">
        <v>0</v>
      </c>
      <c r="K115">
        <v>1</v>
      </c>
      <c r="L115">
        <v>2</v>
      </c>
      <c r="M115">
        <f t="shared" si="3"/>
        <v>0.9</v>
      </c>
    </row>
    <row r="116" spans="1:13" x14ac:dyDescent="0.3">
      <c r="A116" t="s">
        <v>160</v>
      </c>
      <c r="B116" s="11" t="s">
        <v>227</v>
      </c>
      <c r="C116">
        <v>0</v>
      </c>
      <c r="D116">
        <v>0</v>
      </c>
      <c r="E116">
        <v>0</v>
      </c>
      <c r="F116">
        <v>0</v>
      </c>
      <c r="G116">
        <v>0</v>
      </c>
      <c r="H116">
        <v>0</v>
      </c>
      <c r="I116">
        <v>0</v>
      </c>
      <c r="J116">
        <v>0</v>
      </c>
      <c r="K116">
        <v>0</v>
      </c>
      <c r="L116">
        <v>0</v>
      </c>
      <c r="M116">
        <f t="shared" si="3"/>
        <v>0</v>
      </c>
    </row>
    <row r="117" spans="1:13" x14ac:dyDescent="0.3">
      <c r="A117" t="s">
        <v>70</v>
      </c>
      <c r="B117" s="12" t="s">
        <v>228</v>
      </c>
      <c r="C117">
        <v>2</v>
      </c>
      <c r="D117">
        <v>3</v>
      </c>
      <c r="E117">
        <v>4</v>
      </c>
      <c r="F117">
        <v>5</v>
      </c>
      <c r="G117">
        <v>4</v>
      </c>
      <c r="H117">
        <v>10</v>
      </c>
      <c r="I117">
        <v>2</v>
      </c>
      <c r="J117">
        <v>2</v>
      </c>
      <c r="K117">
        <v>2</v>
      </c>
      <c r="L117">
        <v>2</v>
      </c>
      <c r="M117">
        <f t="shared" si="3"/>
        <v>3.6</v>
      </c>
    </row>
    <row r="118" spans="1:13" x14ac:dyDescent="0.3">
      <c r="A118" t="s">
        <v>71</v>
      </c>
      <c r="B118" s="12" t="s">
        <v>228</v>
      </c>
      <c r="C118">
        <v>8</v>
      </c>
      <c r="D118">
        <v>21</v>
      </c>
      <c r="E118">
        <v>24</v>
      </c>
      <c r="F118">
        <v>18</v>
      </c>
      <c r="G118">
        <v>18</v>
      </c>
      <c r="H118">
        <v>26</v>
      </c>
      <c r="I118">
        <v>15</v>
      </c>
      <c r="J118">
        <v>4</v>
      </c>
      <c r="K118">
        <v>13</v>
      </c>
      <c r="L118">
        <v>13</v>
      </c>
      <c r="M118">
        <f t="shared" si="3"/>
        <v>16</v>
      </c>
    </row>
    <row r="119" spans="1:13" x14ac:dyDescent="0.3">
      <c r="A119" t="s">
        <v>72</v>
      </c>
      <c r="B119" s="12" t="s">
        <v>228</v>
      </c>
      <c r="C119">
        <v>0</v>
      </c>
      <c r="D119">
        <v>0</v>
      </c>
      <c r="E119">
        <v>1</v>
      </c>
      <c r="F119">
        <v>0</v>
      </c>
      <c r="G119">
        <v>0</v>
      </c>
      <c r="H119">
        <v>0</v>
      </c>
      <c r="I119">
        <v>1</v>
      </c>
      <c r="J119">
        <v>0</v>
      </c>
      <c r="K119">
        <v>1</v>
      </c>
      <c r="L119">
        <v>0</v>
      </c>
      <c r="M119">
        <f t="shared" si="3"/>
        <v>0.3</v>
      </c>
    </row>
    <row r="120" spans="1:13" x14ac:dyDescent="0.3">
      <c r="A120" t="s">
        <v>161</v>
      </c>
      <c r="B120" s="12" t="s">
        <v>228</v>
      </c>
      <c r="C120">
        <v>0</v>
      </c>
      <c r="D120">
        <v>0</v>
      </c>
      <c r="E120">
        <v>0</v>
      </c>
      <c r="F120">
        <v>0</v>
      </c>
      <c r="G120">
        <v>0</v>
      </c>
      <c r="H120">
        <v>0</v>
      </c>
      <c r="I120">
        <v>0</v>
      </c>
      <c r="J120">
        <v>0</v>
      </c>
      <c r="K120">
        <v>0</v>
      </c>
      <c r="L120">
        <v>0</v>
      </c>
      <c r="M120">
        <f t="shared" si="3"/>
        <v>0</v>
      </c>
    </row>
    <row r="121" spans="1:13" x14ac:dyDescent="0.3">
      <c r="A121" t="s">
        <v>162</v>
      </c>
      <c r="B121" s="11" t="s">
        <v>227</v>
      </c>
      <c r="C121">
        <v>0</v>
      </c>
      <c r="D121">
        <v>0</v>
      </c>
      <c r="E121">
        <v>0</v>
      </c>
      <c r="F121">
        <v>0</v>
      </c>
      <c r="G121">
        <v>0</v>
      </c>
      <c r="H121">
        <v>0</v>
      </c>
      <c r="I121">
        <v>0</v>
      </c>
      <c r="J121">
        <v>0</v>
      </c>
      <c r="K121">
        <v>0</v>
      </c>
      <c r="L121">
        <v>0</v>
      </c>
      <c r="M121">
        <f t="shared" si="3"/>
        <v>0</v>
      </c>
    </row>
    <row r="122" spans="1:13" x14ac:dyDescent="0.3">
      <c r="A122" t="s">
        <v>73</v>
      </c>
      <c r="B122" s="12" t="s">
        <v>228</v>
      </c>
      <c r="C122">
        <v>1</v>
      </c>
      <c r="D122">
        <v>1</v>
      </c>
      <c r="E122">
        <v>1</v>
      </c>
      <c r="F122">
        <v>1</v>
      </c>
      <c r="G122">
        <v>1</v>
      </c>
      <c r="H122">
        <v>1</v>
      </c>
      <c r="I122">
        <v>1</v>
      </c>
      <c r="J122">
        <v>1</v>
      </c>
      <c r="K122">
        <v>1</v>
      </c>
      <c r="L122">
        <v>1</v>
      </c>
      <c r="M122">
        <f t="shared" si="3"/>
        <v>1</v>
      </c>
    </row>
    <row r="123" spans="1:13" x14ac:dyDescent="0.3">
      <c r="A123" t="s">
        <v>74</v>
      </c>
      <c r="B123" s="11" t="s">
        <v>227</v>
      </c>
      <c r="C123">
        <v>0</v>
      </c>
      <c r="D123">
        <v>0</v>
      </c>
      <c r="E123">
        <v>0</v>
      </c>
      <c r="F123">
        <v>0</v>
      </c>
      <c r="G123">
        <v>0</v>
      </c>
      <c r="H123">
        <v>0</v>
      </c>
      <c r="I123">
        <v>0</v>
      </c>
      <c r="J123">
        <v>0</v>
      </c>
      <c r="K123">
        <v>0</v>
      </c>
      <c r="L123">
        <v>0</v>
      </c>
      <c r="M123">
        <f t="shared" si="3"/>
        <v>0</v>
      </c>
    </row>
    <row r="124" spans="1:13" x14ac:dyDescent="0.3">
      <c r="A124" t="s">
        <v>75</v>
      </c>
      <c r="B124" s="12" t="s">
        <v>228</v>
      </c>
      <c r="C124">
        <v>5</v>
      </c>
      <c r="D124">
        <v>5</v>
      </c>
      <c r="E124">
        <v>7</v>
      </c>
      <c r="F124">
        <v>5</v>
      </c>
      <c r="G124">
        <v>12</v>
      </c>
      <c r="H124">
        <v>7</v>
      </c>
      <c r="I124">
        <v>3</v>
      </c>
      <c r="J124">
        <v>1</v>
      </c>
      <c r="K124">
        <v>2</v>
      </c>
      <c r="L124">
        <v>8</v>
      </c>
      <c r="M124">
        <f t="shared" si="3"/>
        <v>5.5</v>
      </c>
    </row>
    <row r="125" spans="1:13" x14ac:dyDescent="0.3">
      <c r="A125" t="s">
        <v>163</v>
      </c>
      <c r="B125" s="11" t="s">
        <v>227</v>
      </c>
      <c r="C125">
        <v>0</v>
      </c>
      <c r="D125">
        <v>0</v>
      </c>
      <c r="E125">
        <v>0</v>
      </c>
      <c r="F125">
        <v>0</v>
      </c>
      <c r="G125">
        <v>0</v>
      </c>
      <c r="H125">
        <v>0</v>
      </c>
      <c r="I125">
        <v>0</v>
      </c>
      <c r="J125">
        <v>0</v>
      </c>
      <c r="K125">
        <v>0</v>
      </c>
      <c r="L125">
        <v>0</v>
      </c>
      <c r="M125">
        <f t="shared" si="3"/>
        <v>0</v>
      </c>
    </row>
    <row r="126" spans="1:13" x14ac:dyDescent="0.3">
      <c r="A126" t="s">
        <v>164</v>
      </c>
      <c r="B126" s="11" t="s">
        <v>227</v>
      </c>
      <c r="C126">
        <v>0</v>
      </c>
      <c r="D126">
        <v>0</v>
      </c>
      <c r="E126">
        <v>0</v>
      </c>
      <c r="F126">
        <v>0</v>
      </c>
      <c r="G126">
        <v>0</v>
      </c>
      <c r="H126">
        <v>0</v>
      </c>
      <c r="I126">
        <v>0</v>
      </c>
      <c r="J126">
        <v>0</v>
      </c>
      <c r="K126">
        <v>0</v>
      </c>
      <c r="L126">
        <v>0</v>
      </c>
      <c r="M126">
        <f t="shared" si="3"/>
        <v>0</v>
      </c>
    </row>
    <row r="127" spans="1:13" x14ac:dyDescent="0.3">
      <c r="A127" t="s">
        <v>165</v>
      </c>
      <c r="B127" s="11" t="s">
        <v>227</v>
      </c>
      <c r="C127">
        <v>0</v>
      </c>
      <c r="D127">
        <v>0</v>
      </c>
      <c r="E127">
        <v>0</v>
      </c>
      <c r="F127">
        <v>0</v>
      </c>
      <c r="G127">
        <v>0</v>
      </c>
      <c r="H127">
        <v>0</v>
      </c>
      <c r="I127">
        <v>0</v>
      </c>
      <c r="J127">
        <v>0</v>
      </c>
      <c r="K127">
        <v>0</v>
      </c>
      <c r="L127">
        <v>0</v>
      </c>
      <c r="M127">
        <f t="shared" si="3"/>
        <v>0</v>
      </c>
    </row>
    <row r="128" spans="1:13" x14ac:dyDescent="0.3">
      <c r="A128" t="s">
        <v>166</v>
      </c>
      <c r="B128" s="11" t="s">
        <v>227</v>
      </c>
      <c r="C128">
        <v>0</v>
      </c>
      <c r="D128">
        <v>0</v>
      </c>
      <c r="E128">
        <v>0</v>
      </c>
      <c r="F128">
        <v>0</v>
      </c>
      <c r="G128">
        <v>0</v>
      </c>
      <c r="H128">
        <v>0</v>
      </c>
      <c r="I128">
        <v>0</v>
      </c>
      <c r="J128">
        <v>0</v>
      </c>
      <c r="K128">
        <v>0</v>
      </c>
      <c r="L128">
        <v>0</v>
      </c>
      <c r="M128">
        <f t="shared" si="3"/>
        <v>0</v>
      </c>
    </row>
    <row r="129" spans="1:13" x14ac:dyDescent="0.3">
      <c r="A129" t="s">
        <v>167</v>
      </c>
      <c r="B129" s="11" t="s">
        <v>227</v>
      </c>
      <c r="C129">
        <v>0</v>
      </c>
      <c r="D129">
        <v>0</v>
      </c>
      <c r="E129">
        <v>0</v>
      </c>
      <c r="F129">
        <v>0</v>
      </c>
      <c r="G129">
        <v>0</v>
      </c>
      <c r="H129">
        <v>0</v>
      </c>
      <c r="I129">
        <v>0</v>
      </c>
      <c r="J129">
        <v>0</v>
      </c>
      <c r="K129">
        <v>0</v>
      </c>
      <c r="L129">
        <v>0</v>
      </c>
      <c r="M129">
        <f t="shared" si="3"/>
        <v>0</v>
      </c>
    </row>
    <row r="130" spans="1:13" x14ac:dyDescent="0.3">
      <c r="A130" t="s">
        <v>168</v>
      </c>
      <c r="B130" s="11" t="s">
        <v>227</v>
      </c>
      <c r="C130">
        <v>0</v>
      </c>
      <c r="D130">
        <v>0</v>
      </c>
      <c r="E130">
        <v>0</v>
      </c>
      <c r="F130">
        <v>0</v>
      </c>
      <c r="G130">
        <v>0</v>
      </c>
      <c r="H130">
        <v>0</v>
      </c>
      <c r="I130">
        <v>0</v>
      </c>
      <c r="J130">
        <v>0</v>
      </c>
      <c r="K130">
        <v>0</v>
      </c>
      <c r="L130">
        <v>0</v>
      </c>
      <c r="M130">
        <f t="shared" si="3"/>
        <v>0</v>
      </c>
    </row>
    <row r="131" spans="1:13" x14ac:dyDescent="0.3">
      <c r="A131" t="s">
        <v>169</v>
      </c>
      <c r="B131" s="11" t="s">
        <v>227</v>
      </c>
      <c r="C131">
        <v>0</v>
      </c>
      <c r="D131">
        <v>0</v>
      </c>
      <c r="E131">
        <v>0</v>
      </c>
      <c r="F131">
        <v>0</v>
      </c>
      <c r="G131">
        <v>0</v>
      </c>
      <c r="H131">
        <v>0</v>
      </c>
      <c r="I131">
        <v>0</v>
      </c>
      <c r="J131">
        <v>0</v>
      </c>
      <c r="K131">
        <v>0</v>
      </c>
      <c r="L131">
        <v>0</v>
      </c>
      <c r="M131">
        <f t="shared" si="3"/>
        <v>0</v>
      </c>
    </row>
    <row r="132" spans="1:13" x14ac:dyDescent="0.3">
      <c r="A132" t="s">
        <v>76</v>
      </c>
      <c r="B132" s="12" t="s">
        <v>228</v>
      </c>
      <c r="C132">
        <v>0</v>
      </c>
      <c r="D132">
        <v>0</v>
      </c>
      <c r="E132">
        <v>1</v>
      </c>
      <c r="F132">
        <v>3</v>
      </c>
      <c r="G132">
        <v>2</v>
      </c>
      <c r="H132">
        <v>1</v>
      </c>
      <c r="I132">
        <v>0</v>
      </c>
      <c r="J132">
        <v>1</v>
      </c>
      <c r="K132">
        <v>1</v>
      </c>
      <c r="L132">
        <v>3</v>
      </c>
      <c r="M132">
        <f t="shared" si="3"/>
        <v>1.2</v>
      </c>
    </row>
    <row r="133" spans="1:13" x14ac:dyDescent="0.3">
      <c r="A133" t="s">
        <v>77</v>
      </c>
      <c r="B133" s="11" t="s">
        <v>227</v>
      </c>
      <c r="C133">
        <v>0</v>
      </c>
      <c r="D133">
        <v>1</v>
      </c>
      <c r="E133">
        <v>2</v>
      </c>
      <c r="F133">
        <v>1</v>
      </c>
      <c r="G133">
        <v>3</v>
      </c>
      <c r="H133">
        <v>3</v>
      </c>
      <c r="I133">
        <v>1</v>
      </c>
      <c r="J133">
        <v>0</v>
      </c>
      <c r="K133">
        <v>1</v>
      </c>
      <c r="L133">
        <v>0</v>
      </c>
      <c r="M133">
        <f t="shared" si="3"/>
        <v>1.2</v>
      </c>
    </row>
    <row r="134" spans="1:13" x14ac:dyDescent="0.3">
      <c r="A134" t="s">
        <v>78</v>
      </c>
      <c r="B134" s="12" t="s">
        <v>228</v>
      </c>
      <c r="C134">
        <v>0</v>
      </c>
      <c r="D134">
        <v>0</v>
      </c>
      <c r="E134">
        <v>0</v>
      </c>
      <c r="F134">
        <v>1</v>
      </c>
      <c r="G134">
        <v>1</v>
      </c>
      <c r="H134">
        <v>1</v>
      </c>
      <c r="I134">
        <v>1</v>
      </c>
      <c r="J134">
        <v>4</v>
      </c>
      <c r="K134">
        <v>1</v>
      </c>
      <c r="L134">
        <v>1</v>
      </c>
      <c r="M134">
        <f t="shared" si="3"/>
        <v>1</v>
      </c>
    </row>
    <row r="135" spans="1:13" x14ac:dyDescent="0.3">
      <c r="A135" t="s">
        <v>79</v>
      </c>
      <c r="B135" s="11" t="s">
        <v>227</v>
      </c>
      <c r="C135">
        <v>0</v>
      </c>
      <c r="D135">
        <v>0</v>
      </c>
      <c r="E135">
        <v>0</v>
      </c>
      <c r="F135">
        <v>0</v>
      </c>
      <c r="G135">
        <v>1</v>
      </c>
      <c r="H135">
        <v>0</v>
      </c>
      <c r="I135">
        <v>1</v>
      </c>
      <c r="J135">
        <v>0</v>
      </c>
      <c r="K135">
        <v>0</v>
      </c>
      <c r="L135">
        <v>3</v>
      </c>
      <c r="M135">
        <f t="shared" si="3"/>
        <v>0.5</v>
      </c>
    </row>
    <row r="138" spans="1:13" x14ac:dyDescent="0.3">
      <c r="A138" t="s">
        <v>224</v>
      </c>
      <c r="C138">
        <v>166</v>
      </c>
      <c r="D138">
        <v>214</v>
      </c>
      <c r="E138">
        <v>345</v>
      </c>
      <c r="F138">
        <v>310</v>
      </c>
      <c r="G138">
        <v>253</v>
      </c>
      <c r="H138">
        <v>309</v>
      </c>
      <c r="I138">
        <v>201</v>
      </c>
      <c r="J138">
        <v>101</v>
      </c>
      <c r="K138">
        <v>123</v>
      </c>
      <c r="L138">
        <v>249</v>
      </c>
    </row>
    <row r="139" spans="1:13" x14ac:dyDescent="0.3">
      <c r="A139" t="s">
        <v>225</v>
      </c>
      <c r="C139" s="10">
        <f t="shared" ref="C139:L139" si="4">C138/C2</f>
        <v>6.9279245440507491E-3</v>
      </c>
      <c r="D139" s="10">
        <f t="shared" si="4"/>
        <v>2.1756811712078081E-2</v>
      </c>
      <c r="E139" s="10">
        <f t="shared" si="4"/>
        <v>3.1929662193428965E-2</v>
      </c>
      <c r="F139" s="10">
        <f t="shared" si="4"/>
        <v>3.7103530819868343E-2</v>
      </c>
      <c r="G139" s="10">
        <f t="shared" si="4"/>
        <v>1.9276190476190475E-2</v>
      </c>
      <c r="H139" s="10">
        <f t="shared" si="4"/>
        <v>2.5060827250608271E-2</v>
      </c>
      <c r="I139" s="10">
        <f t="shared" si="4"/>
        <v>2.5677056719468575E-2</v>
      </c>
      <c r="J139" s="10">
        <f t="shared" si="4"/>
        <v>1.5490797546012271E-2</v>
      </c>
      <c r="K139" s="10">
        <f t="shared" si="4"/>
        <v>2.7916477530640037E-2</v>
      </c>
      <c r="L139" s="10">
        <f t="shared" si="4"/>
        <v>3.4708670197936997E-2</v>
      </c>
    </row>
    <row r="140" spans="1:13" x14ac:dyDescent="0.3">
      <c r="A140" t="s">
        <v>243</v>
      </c>
      <c r="C140">
        <f t="shared" ref="C140:L140" si="5">C14+C15+C16+C17+C19+C20+C22+C23+C24+C25+C26+C28+C29+C30+C31+C32+C33+C34+C35+C36+C37+C38+C39+C41+C42+C43+C44+C52+C53+C55+C56+C57+C60+C61+C62+C63+C64+C65+C66+C67+C68+C69+C70+C71+C72+C73+C75+C76+C80+C81+C83+C84+C89+C90+C91+C92+C99+C100+C101+C103+C104+C106+C107+C108+C109+C110+C114+C116+C121+C123+C125+C126+C127+C128+C129+C130+C131+C133+C135</f>
        <v>119</v>
      </c>
      <c r="D140">
        <f t="shared" si="5"/>
        <v>119</v>
      </c>
      <c r="E140">
        <f t="shared" si="5"/>
        <v>226</v>
      </c>
      <c r="F140">
        <f t="shared" si="5"/>
        <v>194</v>
      </c>
      <c r="G140">
        <f t="shared" si="5"/>
        <v>167</v>
      </c>
      <c r="H140">
        <f t="shared" si="5"/>
        <v>190</v>
      </c>
      <c r="I140">
        <f t="shared" si="5"/>
        <v>119</v>
      </c>
      <c r="J140">
        <f t="shared" si="5"/>
        <v>52</v>
      </c>
      <c r="K140">
        <f t="shared" si="5"/>
        <v>49</v>
      </c>
      <c r="L140">
        <f t="shared" si="5"/>
        <v>146</v>
      </c>
    </row>
    <row r="141" spans="1:13" x14ac:dyDescent="0.3">
      <c r="A141" t="s">
        <v>244</v>
      </c>
      <c r="C141">
        <f t="shared" ref="C141:L141" si="6">C18+C21+C40+C45+C46+C54+C58+C59+C74+C77+C78+C79+C82+C85+C86+C87+C88+C93+C94+C95+C96+C97+C98+C102+C105+C111+C112+C113+C115+C117+C118+C119+C120+C122+C124+C132+C134</f>
        <v>42</v>
      </c>
      <c r="D141">
        <f t="shared" si="6"/>
        <v>90</v>
      </c>
      <c r="E141">
        <f t="shared" si="6"/>
        <v>109</v>
      </c>
      <c r="F141">
        <f t="shared" si="6"/>
        <v>105</v>
      </c>
      <c r="G141">
        <f t="shared" si="6"/>
        <v>82</v>
      </c>
      <c r="H141">
        <f t="shared" si="6"/>
        <v>112</v>
      </c>
      <c r="I141">
        <f t="shared" si="6"/>
        <v>77</v>
      </c>
      <c r="J141">
        <f t="shared" si="6"/>
        <v>46</v>
      </c>
      <c r="K141">
        <f t="shared" si="6"/>
        <v>69</v>
      </c>
      <c r="L141">
        <f t="shared" si="6"/>
        <v>94</v>
      </c>
    </row>
    <row r="142" spans="1:13" x14ac:dyDescent="0.3">
      <c r="A142" t="s">
        <v>245</v>
      </c>
      <c r="C142">
        <f t="shared" ref="C142:L142" si="7">C27+C47+C48+C49+C50+C51</f>
        <v>5</v>
      </c>
      <c r="D142">
        <f t="shared" si="7"/>
        <v>5</v>
      </c>
      <c r="E142">
        <f t="shared" si="7"/>
        <v>10</v>
      </c>
      <c r="F142">
        <f t="shared" si="7"/>
        <v>11</v>
      </c>
      <c r="G142">
        <f t="shared" si="7"/>
        <v>4</v>
      </c>
      <c r="H142">
        <f t="shared" si="7"/>
        <v>7</v>
      </c>
      <c r="I142">
        <f t="shared" si="7"/>
        <v>5</v>
      </c>
      <c r="J142">
        <f t="shared" si="7"/>
        <v>3</v>
      </c>
      <c r="K142">
        <f t="shared" si="7"/>
        <v>5</v>
      </c>
      <c r="L142">
        <f t="shared" si="7"/>
        <v>9</v>
      </c>
    </row>
    <row r="145" spans="1:9" ht="92.95" customHeight="1" x14ac:dyDescent="0.3">
      <c r="A145" s="18" t="s">
        <v>246</v>
      </c>
      <c r="B145" s="18"/>
      <c r="C145" s="18"/>
      <c r="D145" s="18"/>
      <c r="E145" s="18"/>
      <c r="F145" s="18"/>
      <c r="G145" s="18"/>
      <c r="H145" s="18"/>
      <c r="I145" s="18"/>
    </row>
  </sheetData>
  <mergeCells count="1">
    <mergeCell ref="A145:I145"/>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7157DB-34AD-4D23-924C-AD021F21F571}">
  <dimension ref="A1:AE48"/>
  <sheetViews>
    <sheetView zoomScale="55" zoomScaleNormal="55" workbookViewId="0">
      <selection activeCell="N40" sqref="N40"/>
    </sheetView>
  </sheetViews>
  <sheetFormatPr baseColWidth="10" defaultRowHeight="14" x14ac:dyDescent="0.3"/>
  <cols>
    <col min="1" max="1" width="22.5" bestFit="1" customWidth="1"/>
    <col min="2" max="2" width="24.19921875" bestFit="1" customWidth="1"/>
    <col min="3" max="3" width="16.8984375" bestFit="1" customWidth="1"/>
    <col min="4" max="4" width="20.19921875" bestFit="1" customWidth="1"/>
    <col min="5" max="5" width="23.3984375" bestFit="1" customWidth="1"/>
    <col min="6" max="6" width="19.5" bestFit="1" customWidth="1"/>
    <col min="7" max="7" width="17.69921875" bestFit="1" customWidth="1"/>
    <col min="8" max="8" width="17.796875" bestFit="1" customWidth="1"/>
    <col min="9" max="9" width="20.296875" bestFit="1" customWidth="1"/>
    <col min="10" max="10" width="24.5" bestFit="1" customWidth="1"/>
    <col min="11" max="11" width="19.8984375" bestFit="1" customWidth="1"/>
    <col min="12" max="12" width="25.8984375" bestFit="1" customWidth="1"/>
    <col min="13" max="13" width="23.296875" bestFit="1" customWidth="1"/>
    <col min="14" max="14" width="30.296875" bestFit="1" customWidth="1"/>
    <col min="15" max="15" width="15.59765625" bestFit="1" customWidth="1"/>
    <col min="16" max="16" width="14.5" bestFit="1" customWidth="1"/>
    <col min="17" max="17" width="17.8984375" bestFit="1" customWidth="1"/>
    <col min="18" max="18" width="14.09765625" bestFit="1" customWidth="1"/>
    <col min="19" max="19" width="22.19921875" bestFit="1" customWidth="1"/>
    <col min="20" max="20" width="20.796875" bestFit="1" customWidth="1"/>
    <col min="21" max="21" width="18.69921875" bestFit="1" customWidth="1"/>
    <col min="22" max="22" width="23" bestFit="1" customWidth="1"/>
    <col min="23" max="23" width="24.09765625" bestFit="1" customWidth="1"/>
    <col min="24" max="24" width="18.296875" bestFit="1" customWidth="1"/>
    <col min="25" max="25" width="12.69921875" bestFit="1" customWidth="1"/>
    <col min="26" max="26" width="19.59765625" bestFit="1" customWidth="1"/>
    <col min="27" max="27" width="15.69921875" bestFit="1" customWidth="1"/>
    <col min="28" max="28" width="21.19921875" bestFit="1" customWidth="1"/>
    <col min="29" max="29" width="17.796875" bestFit="1" customWidth="1"/>
    <col min="30" max="30" width="15.3984375" bestFit="1" customWidth="1"/>
    <col min="31" max="31" width="20.3984375" bestFit="1" customWidth="1"/>
  </cols>
  <sheetData>
    <row r="1" spans="1:31" x14ac:dyDescent="0.3">
      <c r="A1" t="s">
        <v>176</v>
      </c>
      <c r="B1" s="4" t="s">
        <v>9</v>
      </c>
      <c r="C1" s="4" t="s">
        <v>10</v>
      </c>
      <c r="D1" s="4" t="s">
        <v>11</v>
      </c>
      <c r="E1" s="4" t="s">
        <v>96</v>
      </c>
      <c r="F1" s="4" t="s">
        <v>97</v>
      </c>
      <c r="G1" s="4" t="s">
        <v>98</v>
      </c>
      <c r="H1" s="4" t="s">
        <v>83</v>
      </c>
      <c r="I1" s="4" t="s">
        <v>84</v>
      </c>
      <c r="J1" s="4" t="s">
        <v>85</v>
      </c>
      <c r="K1" s="4" t="s">
        <v>86</v>
      </c>
      <c r="L1" s="4" t="s">
        <v>182</v>
      </c>
      <c r="M1" s="4" t="s">
        <v>184</v>
      </c>
      <c r="N1" s="4" t="s">
        <v>185</v>
      </c>
      <c r="O1" s="4" t="s">
        <v>186</v>
      </c>
      <c r="P1" s="4" t="s">
        <v>187</v>
      </c>
      <c r="Q1" s="4" t="s">
        <v>188</v>
      </c>
      <c r="R1" s="4" t="s">
        <v>189</v>
      </c>
      <c r="S1" s="4" t="s">
        <v>190</v>
      </c>
      <c r="T1" s="4" t="s">
        <v>191</v>
      </c>
      <c r="U1" s="4" t="s">
        <v>192</v>
      </c>
      <c r="V1" s="4" t="s">
        <v>193</v>
      </c>
      <c r="W1" s="4" t="s">
        <v>194</v>
      </c>
      <c r="X1" s="4" t="s">
        <v>195</v>
      </c>
      <c r="Y1" s="4" t="s">
        <v>196</v>
      </c>
      <c r="Z1" s="4" t="s">
        <v>197</v>
      </c>
      <c r="AA1" s="4" t="s">
        <v>198</v>
      </c>
      <c r="AB1" s="4" t="s">
        <v>199</v>
      </c>
      <c r="AC1" s="4" t="s">
        <v>200</v>
      </c>
      <c r="AD1" s="4" t="s">
        <v>235</v>
      </c>
      <c r="AE1" s="4" t="s">
        <v>236</v>
      </c>
    </row>
    <row r="2" spans="1:31" x14ac:dyDescent="0.3">
      <c r="A2" t="s">
        <v>181</v>
      </c>
      <c r="B2" s="5" t="s">
        <v>13</v>
      </c>
      <c r="C2" s="5" t="s">
        <v>14</v>
      </c>
      <c r="D2" s="5" t="s">
        <v>15</v>
      </c>
      <c r="E2" s="5" t="s">
        <v>99</v>
      </c>
      <c r="F2" s="5" t="s">
        <v>100</v>
      </c>
      <c r="G2" s="5" t="s">
        <v>101</v>
      </c>
      <c r="H2" s="5" t="s">
        <v>88</v>
      </c>
      <c r="I2" s="5" t="s">
        <v>89</v>
      </c>
      <c r="J2" s="5" t="s">
        <v>90</v>
      </c>
      <c r="K2" s="5" t="s">
        <v>91</v>
      </c>
      <c r="L2" s="5" t="s">
        <v>183</v>
      </c>
      <c r="M2" s="5" t="s">
        <v>213</v>
      </c>
      <c r="N2" s="5" t="s">
        <v>201</v>
      </c>
      <c r="O2" s="5" t="s">
        <v>202</v>
      </c>
      <c r="P2" s="5" t="s">
        <v>203</v>
      </c>
      <c r="Q2" s="5" t="s">
        <v>204</v>
      </c>
      <c r="R2" s="5" t="s">
        <v>205</v>
      </c>
      <c r="S2" s="5" t="s">
        <v>206</v>
      </c>
      <c r="T2" s="5" t="s">
        <v>207</v>
      </c>
      <c r="U2" s="5" t="s">
        <v>214</v>
      </c>
      <c r="V2" s="5" t="s">
        <v>215</v>
      </c>
      <c r="W2" s="5" t="s">
        <v>208</v>
      </c>
      <c r="X2" s="5" t="s">
        <v>209</v>
      </c>
      <c r="Y2" s="5" t="s">
        <v>210</v>
      </c>
      <c r="Z2" s="5" t="s">
        <v>211</v>
      </c>
      <c r="AA2" s="5" t="s">
        <v>217</v>
      </c>
      <c r="AB2" s="5" t="s">
        <v>212</v>
      </c>
      <c r="AC2" s="5" t="s">
        <v>216</v>
      </c>
      <c r="AD2" s="5" t="s">
        <v>237</v>
      </c>
      <c r="AE2" s="5" t="s">
        <v>238</v>
      </c>
    </row>
    <row r="3" spans="1:31" x14ac:dyDescent="0.3">
      <c r="B3" s="5"/>
      <c r="C3" s="5"/>
      <c r="D3" s="5"/>
      <c r="E3" s="5"/>
      <c r="F3" s="5"/>
      <c r="G3" s="5"/>
      <c r="H3" s="5"/>
      <c r="I3" s="5"/>
      <c r="J3" s="5"/>
      <c r="K3" s="5"/>
    </row>
    <row r="4" spans="1:31" x14ac:dyDescent="0.3">
      <c r="A4" t="s">
        <v>180</v>
      </c>
      <c r="B4">
        <v>166</v>
      </c>
      <c r="C4">
        <v>214</v>
      </c>
      <c r="D4">
        <v>345</v>
      </c>
      <c r="E4">
        <v>310</v>
      </c>
      <c r="F4">
        <v>253</v>
      </c>
      <c r="G4">
        <v>309</v>
      </c>
      <c r="H4">
        <v>201</v>
      </c>
      <c r="I4">
        <v>101</v>
      </c>
      <c r="J4">
        <v>123</v>
      </c>
      <c r="K4">
        <v>249</v>
      </c>
      <c r="L4">
        <v>504</v>
      </c>
      <c r="M4">
        <v>461</v>
      </c>
      <c r="N4">
        <v>407</v>
      </c>
      <c r="O4">
        <v>212</v>
      </c>
      <c r="P4">
        <v>269</v>
      </c>
      <c r="Q4">
        <v>255</v>
      </c>
      <c r="R4">
        <v>699</v>
      </c>
      <c r="S4">
        <v>635</v>
      </c>
      <c r="T4">
        <v>1317</v>
      </c>
      <c r="U4">
        <v>1168</v>
      </c>
      <c r="V4">
        <v>371</v>
      </c>
      <c r="W4">
        <v>2461</v>
      </c>
      <c r="X4">
        <v>2330</v>
      </c>
      <c r="Y4">
        <v>1517</v>
      </c>
      <c r="Z4">
        <v>1679</v>
      </c>
      <c r="AA4">
        <v>1483</v>
      </c>
      <c r="AB4">
        <v>748</v>
      </c>
      <c r="AC4">
        <v>639</v>
      </c>
      <c r="AD4">
        <v>941</v>
      </c>
      <c r="AE4">
        <v>482</v>
      </c>
    </row>
    <row r="10" spans="1:31" x14ac:dyDescent="0.3">
      <c r="N10" s="16" t="s">
        <v>230</v>
      </c>
      <c r="O10" s="16" t="s">
        <v>1</v>
      </c>
      <c r="P10" s="16" t="s">
        <v>231</v>
      </c>
      <c r="Q10" s="16" t="s">
        <v>232</v>
      </c>
      <c r="R10" s="16" t="s">
        <v>233</v>
      </c>
      <c r="S10" s="16" t="s">
        <v>239</v>
      </c>
    </row>
    <row r="12" spans="1:31" x14ac:dyDescent="0.3">
      <c r="N12" t="s">
        <v>234</v>
      </c>
      <c r="O12" s="15">
        <f>AVERAGE(B4:K4)</f>
        <v>227.1</v>
      </c>
      <c r="P12" s="15">
        <f>AVERAGE(L4:Q4)</f>
        <v>351.33333333333331</v>
      </c>
      <c r="Q12">
        <f>AVERAGE(R4:V4)</f>
        <v>838</v>
      </c>
      <c r="R12">
        <f>AVERAGE(W4:AC4)</f>
        <v>1551</v>
      </c>
      <c r="S12">
        <f>AVERAGE(AD4:AE4)</f>
        <v>711.5</v>
      </c>
    </row>
    <row r="48" spans="1:9" ht="92.95" customHeight="1" x14ac:dyDescent="0.3">
      <c r="A48" s="18" t="s">
        <v>246</v>
      </c>
      <c r="B48" s="18"/>
      <c r="C48" s="18"/>
      <c r="D48" s="18"/>
      <c r="E48" s="18"/>
      <c r="F48" s="18"/>
      <c r="G48" s="18"/>
      <c r="H48" s="18"/>
      <c r="I48" s="18"/>
    </row>
  </sheetData>
  <mergeCells count="1">
    <mergeCell ref="A48:I48"/>
  </mergeCells>
  <pageMargins left="0.7" right="0.7" top="0.78740157499999996" bottom="0.78740157499999996" header="0.3" footer="0.3"/>
  <ignoredErrors>
    <ignoredError sqref="O12" formulaRange="1"/>
  </ignoredErrors>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6357AD-3372-4259-913C-CF42453B4AE6}">
  <dimension ref="A1:I12"/>
  <sheetViews>
    <sheetView workbookViewId="0">
      <selection activeCell="B14" sqref="B14"/>
    </sheetView>
  </sheetViews>
  <sheetFormatPr baseColWidth="10" defaultRowHeight="14" x14ac:dyDescent="0.3"/>
  <cols>
    <col min="1" max="1" width="25" bestFit="1" customWidth="1"/>
    <col min="2" max="2" width="58.69921875" bestFit="1" customWidth="1"/>
    <col min="4" max="4" width="27.3984375" bestFit="1" customWidth="1"/>
  </cols>
  <sheetData>
    <row r="1" spans="1:9" x14ac:dyDescent="0.3">
      <c r="A1" t="s">
        <v>102</v>
      </c>
      <c r="B1" t="s">
        <v>105</v>
      </c>
      <c r="C1" t="s">
        <v>103</v>
      </c>
      <c r="D1" t="s">
        <v>104</v>
      </c>
    </row>
    <row r="2" spans="1:9" x14ac:dyDescent="0.3">
      <c r="A2" t="s">
        <v>25</v>
      </c>
      <c r="B2" t="s">
        <v>219</v>
      </c>
      <c r="C2" t="s">
        <v>108</v>
      </c>
      <c r="D2" t="s">
        <v>179</v>
      </c>
    </row>
    <row r="3" spans="1:9" x14ac:dyDescent="0.3">
      <c r="A3" t="s">
        <v>25</v>
      </c>
      <c r="B3" t="s">
        <v>178</v>
      </c>
      <c r="C3" t="s">
        <v>108</v>
      </c>
      <c r="D3" t="s">
        <v>107</v>
      </c>
    </row>
    <row r="4" spans="1:9" x14ac:dyDescent="0.3">
      <c r="A4" t="s">
        <v>45</v>
      </c>
      <c r="B4" t="s">
        <v>219</v>
      </c>
      <c r="C4" t="s">
        <v>108</v>
      </c>
      <c r="D4" t="s">
        <v>109</v>
      </c>
    </row>
    <row r="5" spans="1:9" x14ac:dyDescent="0.3">
      <c r="A5" t="s">
        <v>45</v>
      </c>
      <c r="B5" t="s">
        <v>220</v>
      </c>
      <c r="C5" t="s">
        <v>108</v>
      </c>
      <c r="D5" t="s">
        <v>218</v>
      </c>
    </row>
    <row r="6" spans="1:9" x14ac:dyDescent="0.3">
      <c r="A6" t="s">
        <v>19</v>
      </c>
      <c r="B6" t="s">
        <v>219</v>
      </c>
      <c r="C6" t="s">
        <v>106</v>
      </c>
      <c r="D6" t="s">
        <v>171</v>
      </c>
    </row>
    <row r="7" spans="1:9" x14ac:dyDescent="0.3">
      <c r="A7" t="s">
        <v>19</v>
      </c>
      <c r="B7" t="s">
        <v>178</v>
      </c>
      <c r="C7" t="s">
        <v>106</v>
      </c>
      <c r="D7" t="s">
        <v>110</v>
      </c>
    </row>
    <row r="8" spans="1:9" x14ac:dyDescent="0.3">
      <c r="B8" t="s">
        <v>226</v>
      </c>
      <c r="C8" t="s">
        <v>106</v>
      </c>
      <c r="D8" t="s">
        <v>221</v>
      </c>
    </row>
    <row r="9" spans="1:9" x14ac:dyDescent="0.3">
      <c r="B9" t="s">
        <v>223</v>
      </c>
      <c r="C9" t="s">
        <v>106</v>
      </c>
      <c r="D9" t="s">
        <v>222</v>
      </c>
    </row>
    <row r="12" spans="1:9" ht="73.099999999999994" customHeight="1" x14ac:dyDescent="0.3">
      <c r="A12" s="18" t="s">
        <v>246</v>
      </c>
      <c r="B12" s="18"/>
      <c r="C12" s="18"/>
      <c r="D12" s="18"/>
      <c r="E12" s="18"/>
      <c r="F12" s="18"/>
      <c r="G12" s="18"/>
      <c r="H12" s="18"/>
      <c r="I12" s="18"/>
    </row>
  </sheetData>
  <mergeCells count="1">
    <mergeCell ref="A12:I12"/>
  </mergeCells>
  <pageMargins left="0.7" right="0.7" top="0.78740157499999996" bottom="0.78740157499999996" header="0.3" footer="0.3"/>
  <pageSetup paperSize="9" orientation="portrait" r:id="rId1"/>
  <tableParts count="1">
    <tablePart r:id="rId2"/>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3</vt:i4>
      </vt:variant>
    </vt:vector>
  </HeadingPairs>
  <TitlesOfParts>
    <vt:vector size="3" baseType="lpstr">
      <vt:lpstr>Rhodophyta</vt:lpstr>
      <vt:lpstr>Total number of TAPs</vt:lpstr>
      <vt:lpstr>p-values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romy petroll</dc:creator>
  <cp:lastModifiedBy>romy petroll</cp:lastModifiedBy>
  <dcterms:created xsi:type="dcterms:W3CDTF">2021-02-07T13:00:39Z</dcterms:created>
  <dcterms:modified xsi:type="dcterms:W3CDTF">2021-06-09T11:11:41Z</dcterms:modified>
</cp:coreProperties>
</file>