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E:\A Masterstudium\Praktikum Marburg\Romy_Petroll\Paper\Final Paper\Revision\Round 2\Final\Supplement\"/>
    </mc:Choice>
  </mc:AlternateContent>
  <xr:revisionPtr revIDLastSave="0" documentId="13_ncr:1_{F41F30C9-5346-4A42-A63B-026BB1D55BBB}" xr6:coauthVersionLast="47" xr6:coauthVersionMax="47" xr10:uidLastSave="{00000000-0000-0000-0000-000000000000}"/>
  <bookViews>
    <workbookView xWindow="-107" yWindow="-107" windowWidth="20847" windowHeight="11208" xr2:uid="{5389E299-B734-4B4B-BAE8-B5F116C4BD07}"/>
  </bookViews>
  <sheets>
    <sheet name="SensitivityVS.Specificity C2H2" sheetId="2" r:id="rId1"/>
    <sheet name="SensitivityVS.Specificity bHLH" sheetId="3" r:id="rId2"/>
    <sheet name="Additional species AP2" sheetId="5" r:id="rId3"/>
    <sheet name="Additional species bZIP" sheetId="6" r:id="rId4"/>
    <sheet name="Additional species C2H2" sheetId="4" r:id="rId5"/>
    <sheet name="Additional species HLH" sheetId="7" r:id="rId6"/>
    <sheet name="Additional species HMG" sheetId="8" r:id="rId7"/>
  </sheets>
  <externalReferences>
    <externalReference r:id="rId8"/>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 i="3" l="1"/>
  <c r="I10" i="3"/>
  <c r="K10" i="3" s="1"/>
  <c r="J9" i="3"/>
  <c r="I9" i="3"/>
  <c r="K9" i="3" s="1"/>
  <c r="J8" i="3"/>
  <c r="I8" i="3"/>
  <c r="K8" i="3" s="1"/>
  <c r="J7" i="3"/>
  <c r="I7" i="3"/>
  <c r="J6" i="3"/>
  <c r="I6" i="3"/>
  <c r="K6" i="3" s="1"/>
  <c r="J5" i="3"/>
  <c r="I5" i="3"/>
  <c r="K5" i="3" s="1"/>
  <c r="J4" i="3"/>
  <c r="I4" i="3"/>
  <c r="K4" i="3" s="1"/>
  <c r="J3" i="3"/>
  <c r="I3" i="3"/>
  <c r="K3" i="3" s="1"/>
  <c r="J2" i="3"/>
  <c r="I2" i="3"/>
  <c r="K2" i="3" s="1"/>
  <c r="K6" i="2"/>
  <c r="K5" i="2"/>
  <c r="F7" i="2"/>
  <c r="F6" i="2"/>
  <c r="J4" i="2"/>
  <c r="I4" i="2"/>
  <c r="E7" i="2"/>
  <c r="E6" i="2"/>
  <c r="K7" i="3" l="1"/>
  <c r="K4" i="2"/>
  <c r="K2" i="2"/>
  <c r="I3" i="2"/>
  <c r="J3" i="2" l="1"/>
  <c r="K3" i="2" s="1"/>
  <c r="D7" i="2"/>
  <c r="D6" i="2"/>
  <c r="C7" i="2"/>
  <c r="C6" i="2"/>
  <c r="B6" i="2"/>
  <c r="B7"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551080A-5039-400C-8CA5-9F1ECBC71D68}" keepAlive="1" name="Abfrage - ARAfinal output 1" description="Verbindung mit der Abfrage 'ARAfinal output 1' in der Arbeitsmappe." type="5" refreshedVersion="6" background="1">
    <dbPr connection="Provider=Microsoft.Mashup.OleDb.1;Data Source=$Workbook$;Location=&quot;ARAfinal output 1&quot;;Extended Properties=&quot;&quot;" command="SELECT * FROM [ARAfinal output 1]"/>
  </connection>
  <connection id="2" xr16:uid="{B6AE332C-6BFE-48C4-AFA4-7486A168209F}" keepAlive="1" name="Abfrage - ARAfinal output 1 (2)" description="Verbindung mit der Abfrage 'ARAfinal output 1 (2)' in der Arbeitsmappe." type="5" refreshedVersion="6" background="1">
    <dbPr connection="Provider=Microsoft.Mashup.OleDb.1;Data Source=$Workbook$;Location=&quot;ARAfinal output 1 (2)&quot;;Extended Properties=&quot;&quot;" command="SELECT * FROM [ARAfinal output 1 (2)]"/>
  </connection>
  <connection id="3" xr16:uid="{0CB0B840-48CE-43BF-8DF6-C4EB1686862F}" keepAlive="1" name="Abfrage - TAIR10_pep_20110103_representative_gene_model_updated txt output 1" description="Verbindung mit der Abfrage 'TAIR10_pep_20110103_representative_gene_model_updated txt output 1' in der Arbeitsmappe." type="5" refreshedVersion="6" background="1">
    <dbPr connection="Provider=Microsoft.Mashup.OleDb.1;Data Source=$Workbook$;Location=&quot;TAIR10_pep_20110103_representative_gene_model_updated txt output 1&quot;;Extended Properties=&quot;&quot;" command="SELECT * FROM [TAIR10_pep_20110103_representative_gene_model_updated txt output 1]"/>
  </connection>
</connections>
</file>

<file path=xl/sharedStrings.xml><?xml version="1.0" encoding="utf-8"?>
<sst xmlns="http://schemas.openxmlformats.org/spreadsheetml/2006/main" count="253" uniqueCount="83">
  <si>
    <t>Englbrecht et al.</t>
  </si>
  <si>
    <t>TP</t>
  </si>
  <si>
    <t>TN</t>
  </si>
  <si>
    <t>FP</t>
  </si>
  <si>
    <t>FN</t>
  </si>
  <si>
    <t>TNR</t>
  </si>
  <si>
    <t>TPR</t>
  </si>
  <si>
    <t>Runs</t>
  </si>
  <si>
    <t>Values</t>
  </si>
  <si>
    <t>zf-C2H2 from Pfam</t>
  </si>
  <si>
    <t>Sum</t>
  </si>
  <si>
    <t>TAPscan v3</t>
  </si>
  <si>
    <t>TAPscan v2</t>
  </si>
  <si>
    <t>Updated PFAM domain with GA=4.725</t>
  </si>
  <si>
    <t>Run</t>
  </si>
  <si>
    <t>Total</t>
  </si>
  <si>
    <t>SUM</t>
  </si>
  <si>
    <t>Zhang et al.</t>
  </si>
  <si>
    <t>v8 with updated bHLH</t>
  </si>
  <si>
    <t>Updated PFAM domain</t>
  </si>
  <si>
    <t>v8 with updated bHLH GA=10.35</t>
  </si>
  <si>
    <t>Updated PFAM domain GA=10.35</t>
  </si>
  <si>
    <t>v8 with updated bHLH GA=15.00</t>
  </si>
  <si>
    <t>Updated PFAM domain GA=15.00</t>
  </si>
  <si>
    <t>v8 with updated bHLH GA=12.50</t>
  </si>
  <si>
    <t>Updated PFAM domain GA=12.50</t>
  </si>
  <si>
    <t>v8 with updated bHLH GA=5.00</t>
  </si>
  <si>
    <t>Updated PFAM domain GA=5.00</t>
  </si>
  <si>
    <t>v8 with updated bHLH GA=13.50</t>
  </si>
  <si>
    <t>Updated PFAM domain GA=13.50</t>
  </si>
  <si>
    <t>Ascophyllum nodosum</t>
  </si>
  <si>
    <t>Phaeophyceae</t>
  </si>
  <si>
    <t>Chondrus crispus</t>
  </si>
  <si>
    <t>Rhodophyta</t>
  </si>
  <si>
    <t>Cladosiphon okamuranus</t>
  </si>
  <si>
    <t>Cyanidioschyzon merolae</t>
  </si>
  <si>
    <t>Desmarestia dudresnayi</t>
  </si>
  <si>
    <t xml:space="preserve">Ectocarpus crouaniorum </t>
  </si>
  <si>
    <t>Ectocarpus fasciculatus female</t>
  </si>
  <si>
    <t>Ectocarpus fasciculatus male</t>
  </si>
  <si>
    <t>Ectocarpus siliculosus</t>
  </si>
  <si>
    <t>Ectocarpus Species1 female</t>
  </si>
  <si>
    <t>Ectocarpus Species1 male</t>
  </si>
  <si>
    <t>Feldmannia mitchelliae</t>
  </si>
  <si>
    <t>Galdieria sulphuraria</t>
  </si>
  <si>
    <t>Heribaudiella fluviatilis</t>
  </si>
  <si>
    <t>Himanthalia elongata</t>
  </si>
  <si>
    <t>Laminarionema elsbetiae</t>
  </si>
  <si>
    <t>Myriotrichia clavaeformis</t>
  </si>
  <si>
    <t>Nannochloropsis oceanica</t>
  </si>
  <si>
    <t>SAR</t>
  </si>
  <si>
    <t>Paramecium tetraurelia</t>
  </si>
  <si>
    <t>Pelvetia canaliculata</t>
  </si>
  <si>
    <t>Phytophthora ramorum</t>
  </si>
  <si>
    <t>Phytophthora sojae</t>
  </si>
  <si>
    <t>Porphyra umbilicalis</t>
  </si>
  <si>
    <t>Porterinema fluviatile</t>
  </si>
  <si>
    <t>Saccharina japonica</t>
  </si>
  <si>
    <t>Saccorhiza dermatodea</t>
  </si>
  <si>
    <t>Sphaerotrichia firma</t>
  </si>
  <si>
    <t>Tetrahymena thermophila</t>
  </si>
  <si>
    <t>Thalassiosira pseudonana</t>
  </si>
  <si>
    <t>Toxoplasma gondii</t>
  </si>
  <si>
    <t>Undaria pinnatifida</t>
  </si>
  <si>
    <t>Zygnema circumcarinatum</t>
  </si>
  <si>
    <t>Streptophyta</t>
  </si>
  <si>
    <t>Species</t>
  </si>
  <si>
    <t>Taxonomic group</t>
  </si>
  <si>
    <t>Aureococcus anophagefferens</t>
  </si>
  <si>
    <t>Chara braunii</t>
  </si>
  <si>
    <t>Nannochloropsis gaditana</t>
  </si>
  <si>
    <t>Phaeodactylum tricornutum</t>
  </si>
  <si>
    <t>Schizocladia ischiensis</t>
  </si>
  <si>
    <t>Ectocarpus crouaniorum</t>
  </si>
  <si>
    <t>Nemacystus decipiens</t>
  </si>
  <si>
    <t>Ectocarpus crouaniorum female</t>
  </si>
  <si>
    <t>Ectocarpus_siliculosus-1a</t>
  </si>
  <si>
    <t>Fragilariopsis cylindrus</t>
  </si>
  <si>
    <t>Klebsormidium nitens</t>
  </si>
  <si>
    <t>bZIP2</t>
  </si>
  <si>
    <t>Domain</t>
  </si>
  <si>
    <t>bZIP1</t>
  </si>
  <si>
    <r>
      <rPr>
        <b/>
        <sz val="11"/>
        <color theme="1"/>
        <rFont val="Calibri"/>
        <family val="2"/>
        <scheme val="minor"/>
      </rPr>
      <t>Table S3. Sensitivity and Specificity of the zf-C2H2 and HLH HMM profiles and additional sequences added to the six HMM profiles of special interest.</t>
    </r>
    <r>
      <rPr>
        <sz val="11"/>
        <color theme="1"/>
        <rFont val="Calibri"/>
        <family val="2"/>
        <scheme val="minor"/>
      </rPr>
      <t xml:space="preserve"> The first two sheets contain the calculated sensitivities and specificities of the improvement runs for the zf-C2H2 and HLH domains (SensitivityVS.Specificity C2H2 and SensitivityVS.Specificity bHLH). TAPscan v2 is the original version of TAPscan. In addition, for zf-C2H2 and bHLH, suitable studies were used as gold standard (Englbrecht et al., 2004 for zf-C2H2 and Zhang et al., 2018 for bHLH) and different GA-thresholds were compared. TP: True positive, TN: True negative, FP: False positive, FN: False negative, TPR: True positive rate/Sensitivity (TPR=TP/FN), TNR: True negative rate/Specificity (TNR=TN/FP). The final updated version is TAPscan v3.
Also listed (sheets 2-5) are the species names that were added to the alignments as part of the improvement of the sensitivity of the domains of special interest (additional species AP2, bZIP, C2H2, HLH and HMG).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</si>
</sst>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8"/>
      <name val="Calibri"/>
      <family val="2"/>
      <scheme val="minor"/>
    </font>
    <font>
      <i/>
      <sz val="11"/>
      <color theme="1"/>
      <name val="Calibri"/>
      <family val="2"/>
      <scheme val="minor"/>
    </font>
    <font>
      <sz val="11"/>
      <color rgb="FF000000"/>
      <name val="Calibri"/>
      <family val="2"/>
      <charset val="1"/>
    </font>
    <font>
      <b/>
      <sz val="11"/>
      <color theme="1"/>
      <name val="Calibri"/>
      <family val="2"/>
      <scheme val="minor"/>
    </font>
  </fonts>
  <fills count="3">
    <fill>
      <patternFill patternType="none"/>
    </fill>
    <fill>
      <patternFill patternType="gray125"/>
    </fill>
    <fill>
      <patternFill patternType="solid">
        <fgColor theme="9" tint="0.79998168889431442"/>
        <bgColor theme="9" tint="0.79998168889431442"/>
      </patternFill>
    </fill>
  </fills>
  <borders count="3">
    <border>
      <left/>
      <right/>
      <top/>
      <bottom/>
      <diagonal/>
    </border>
    <border>
      <left style="thin">
        <color theme="9" tint="0.39997558519241921"/>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s>
  <cellStyleXfs count="2">
    <xf numFmtId="0" fontId="0" fillId="0" borderId="0"/>
    <xf numFmtId="0" fontId="3" fillId="0" borderId="0"/>
  </cellStyleXfs>
  <cellXfs count="8">
    <xf numFmtId="0" fontId="0" fillId="0" borderId="0" xfId="0"/>
    <xf numFmtId="0" fontId="0" fillId="0" borderId="0" xfId="0" applyNumberFormat="1"/>
    <xf numFmtId="0" fontId="0" fillId="2" borderId="2" xfId="0" applyFont="1" applyFill="1" applyBorder="1"/>
    <xf numFmtId="0" fontId="0" fillId="0" borderId="2" xfId="0" applyFont="1" applyBorder="1"/>
    <xf numFmtId="0" fontId="2" fillId="0" borderId="0" xfId="0" applyFont="1"/>
    <xf numFmtId="0" fontId="2" fillId="2" borderId="1" xfId="0" applyFont="1" applyFill="1" applyBorder="1"/>
    <xf numFmtId="0" fontId="2" fillId="0" borderId="1" xfId="0" applyFont="1" applyBorder="1"/>
    <xf numFmtId="0" fontId="0" fillId="0" borderId="0" xfId="0" applyFont="1" applyAlignment="1">
      <alignment horizontal="center" vertical="center" wrapText="1"/>
    </xf>
  </cellXfs>
  <cellStyles count="2">
    <cellStyle name="Standard" xfId="0" builtinId="0"/>
    <cellStyle name="Standard 2" xfId="1" xr:uid="{14F97F62-2244-4889-90FA-E7EB4F83BD9A}"/>
  </cellStyles>
  <dxfs count="11">
    <dxf>
      <font>
        <i/>
      </font>
    </dxf>
    <dxf>
      <font>
        <i/>
      </font>
    </dxf>
    <dxf>
      <font>
        <i/>
      </font>
    </dxf>
    <dxf>
      <font>
        <b val="0"/>
        <i val="0"/>
        <strike val="0"/>
        <condense val="0"/>
        <extend val="0"/>
        <outline val="0"/>
        <shadow val="0"/>
        <u val="none"/>
        <vertAlign val="baseline"/>
        <sz val="11"/>
        <color theme="1"/>
        <name val="Calibri"/>
        <family val="2"/>
        <scheme val="minor"/>
      </font>
      <fill>
        <patternFill patternType="solid">
          <fgColor theme="9" tint="0.79998168889431442"/>
          <bgColor theme="9" tint="0.79998168889431442"/>
        </patternFill>
      </fill>
      <border diagonalUp="0" diagonalDown="0">
        <left/>
        <right style="thin">
          <color theme="9" tint="0.39997558519241921"/>
        </right>
        <top style="thin">
          <color theme="9" tint="0.39997558519241921"/>
        </top>
        <bottom style="thin">
          <color theme="9" tint="0.39997558519241921"/>
        </bottom>
        <vertical/>
        <horizontal/>
      </border>
    </dxf>
    <dxf>
      <font>
        <b val="0"/>
        <i/>
        <strike val="0"/>
        <condense val="0"/>
        <extend val="0"/>
        <outline val="0"/>
        <shadow val="0"/>
        <u val="none"/>
        <vertAlign val="baseline"/>
        <sz val="11"/>
        <color theme="1"/>
        <name val="Calibri"/>
        <family val="2"/>
        <scheme val="minor"/>
      </font>
      <fill>
        <patternFill patternType="solid">
          <fgColor theme="9" tint="0.79998168889431442"/>
          <bgColor theme="9" tint="0.79998168889431442"/>
        </patternFill>
      </fill>
      <border diagonalUp="0" diagonalDown="0">
        <left style="thin">
          <color theme="9" tint="0.39997558519241921"/>
        </left>
        <right/>
        <top style="thin">
          <color theme="9" tint="0.39997558519241921"/>
        </top>
        <bottom style="thin">
          <color theme="9" tint="0.39997558519241921"/>
        </bottom>
        <vertical/>
        <horizontal/>
      </border>
    </dxf>
    <dxf>
      <font>
        <i/>
      </font>
    </dxf>
    <dxf>
      <font>
        <i/>
      </font>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de-DE" sz="1800"/>
              <a:t>Sensitivity vs. Specificity</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de-DE"/>
        </a:p>
      </c:txPr>
    </c:title>
    <c:autoTitleDeleted val="0"/>
    <c:plotArea>
      <c:layout/>
      <c:scatterChart>
        <c:scatterStyle val="lineMarker"/>
        <c:varyColors val="0"/>
        <c:ser>
          <c:idx val="2"/>
          <c:order val="0"/>
          <c:tx>
            <c:v>TAPscan v2</c:v>
          </c:tx>
          <c:spPr>
            <a:ln w="2857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28575">
                <a:solidFill>
                  <a:schemeClr val="accent3"/>
                </a:solidFill>
                <a:round/>
              </a:ln>
              <a:effectLst/>
            </c:spPr>
          </c:marker>
          <c:xVal>
            <c:numRef>
              <c:f>'SensitivityVS.Specificity C2H2'!$C$6</c:f>
              <c:numCache>
                <c:formatCode>General</c:formatCode>
                <c:ptCount val="1"/>
                <c:pt idx="0">
                  <c:v>0.57386363636363635</c:v>
                </c:pt>
              </c:numCache>
            </c:numRef>
          </c:xVal>
          <c:yVal>
            <c:numRef>
              <c:f>'SensitivityVS.Specificity C2H2'!$C$7</c:f>
              <c:numCache>
                <c:formatCode>General</c:formatCode>
                <c:ptCount val="1"/>
                <c:pt idx="0">
                  <c:v>0.99996328928046985</c:v>
                </c:pt>
              </c:numCache>
            </c:numRef>
          </c:yVal>
          <c:smooth val="0"/>
          <c:extLst>
            <c:ext xmlns:c16="http://schemas.microsoft.com/office/drawing/2014/chart" uri="{C3380CC4-5D6E-409C-BE32-E72D297353CC}">
              <c16:uniqueId val="{00000003-D570-476A-9A0B-A8FFAFD39268}"/>
            </c:ext>
          </c:extLst>
        </c:ser>
        <c:ser>
          <c:idx val="3"/>
          <c:order val="1"/>
          <c:tx>
            <c:v>Englbrecht et al.</c:v>
          </c:tx>
          <c:spPr>
            <a:ln w="2857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28575">
                <a:solidFill>
                  <a:schemeClr val="accent4"/>
                </a:solidFill>
                <a:round/>
              </a:ln>
              <a:effectLst/>
            </c:spPr>
          </c:marker>
          <c:xVal>
            <c:numRef>
              <c:f>'SensitivityVS.Specificity C2H2'!$I$2</c:f>
              <c:numCache>
                <c:formatCode>General</c:formatCode>
                <c:ptCount val="1"/>
                <c:pt idx="0">
                  <c:v>1</c:v>
                </c:pt>
              </c:numCache>
            </c:numRef>
          </c:xVal>
          <c:yVal>
            <c:numRef>
              <c:f>'SensitivityVS.Specificity C2H2'!$J$2</c:f>
              <c:numCache>
                <c:formatCode>General</c:formatCode>
                <c:ptCount val="1"/>
                <c:pt idx="0">
                  <c:v>1</c:v>
                </c:pt>
              </c:numCache>
            </c:numRef>
          </c:yVal>
          <c:smooth val="0"/>
          <c:extLst>
            <c:ext xmlns:c16="http://schemas.microsoft.com/office/drawing/2014/chart" uri="{C3380CC4-5D6E-409C-BE32-E72D297353CC}">
              <c16:uniqueId val="{00000004-D570-476A-9A0B-A8FFAFD39268}"/>
            </c:ext>
          </c:extLst>
        </c:ser>
        <c:ser>
          <c:idx val="5"/>
          <c:order val="2"/>
          <c:tx>
            <c:v>zf-C2H2 from Pfam</c:v>
          </c:tx>
          <c:spPr>
            <a:ln w="2857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28575">
                <a:solidFill>
                  <a:schemeClr val="accent6"/>
                </a:solidFill>
                <a:round/>
              </a:ln>
              <a:effectLst/>
            </c:spPr>
          </c:marker>
          <c:xVal>
            <c:numRef>
              <c:f>'SensitivityVS.Specificity C2H2'!$I$3</c:f>
              <c:numCache>
                <c:formatCode>General</c:formatCode>
                <c:ptCount val="1"/>
                <c:pt idx="0">
                  <c:v>7.3863636363636367E-2</c:v>
                </c:pt>
              </c:numCache>
            </c:numRef>
          </c:xVal>
          <c:yVal>
            <c:numRef>
              <c:f>'SensitivityVS.Specificity C2H2'!$J$3</c:f>
              <c:numCache>
                <c:formatCode>General</c:formatCode>
                <c:ptCount val="1"/>
                <c:pt idx="0">
                  <c:v>1</c:v>
                </c:pt>
              </c:numCache>
            </c:numRef>
          </c:yVal>
          <c:smooth val="0"/>
          <c:extLst>
            <c:ext xmlns:c16="http://schemas.microsoft.com/office/drawing/2014/chart" uri="{C3380CC4-5D6E-409C-BE32-E72D297353CC}">
              <c16:uniqueId val="{00000006-D570-476A-9A0B-A8FFAFD39268}"/>
            </c:ext>
          </c:extLst>
        </c:ser>
        <c:ser>
          <c:idx val="6"/>
          <c:order val="3"/>
          <c:tx>
            <c:strRef>
              <c:f>'SensitivityVS.Specificity C2H2'!$H$4</c:f>
              <c:strCache>
                <c:ptCount val="1"/>
                <c:pt idx="0">
                  <c:v>Updated PFAM domain with GA=4.725</c:v>
                </c:pt>
              </c:strCache>
            </c:strRef>
          </c:tx>
          <c:spPr>
            <a:ln w="2857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28575">
                <a:solidFill>
                  <a:schemeClr val="accent1">
                    <a:lumMod val="60000"/>
                  </a:schemeClr>
                </a:solidFill>
                <a:round/>
              </a:ln>
              <a:effectLst/>
            </c:spPr>
          </c:marker>
          <c:xVal>
            <c:numRef>
              <c:f>'SensitivityVS.Specificity C2H2'!$I$4</c:f>
              <c:numCache>
                <c:formatCode>General</c:formatCode>
                <c:ptCount val="1"/>
                <c:pt idx="0">
                  <c:v>0.625</c:v>
                </c:pt>
              </c:numCache>
            </c:numRef>
          </c:xVal>
          <c:yVal>
            <c:numRef>
              <c:f>'SensitivityVS.Specificity C2H2'!$J$4</c:f>
              <c:numCache>
                <c:formatCode>General</c:formatCode>
                <c:ptCount val="1"/>
                <c:pt idx="0">
                  <c:v>0.99985315712187961</c:v>
                </c:pt>
              </c:numCache>
            </c:numRef>
          </c:yVal>
          <c:smooth val="0"/>
          <c:extLst>
            <c:ext xmlns:c16="http://schemas.microsoft.com/office/drawing/2014/chart" uri="{C3380CC4-5D6E-409C-BE32-E72D297353CC}">
              <c16:uniqueId val="{00000001-4C65-4A0D-B177-91D2D8C7E535}"/>
            </c:ext>
          </c:extLst>
        </c:ser>
        <c:ser>
          <c:idx val="1"/>
          <c:order val="4"/>
          <c:tx>
            <c:v>TAPscan v3</c:v>
          </c:tx>
          <c:spPr>
            <a:ln w="2857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28575">
                <a:solidFill>
                  <a:schemeClr val="accent2"/>
                </a:solidFill>
                <a:round/>
              </a:ln>
              <a:effectLst/>
            </c:spPr>
          </c:marker>
          <c:xVal>
            <c:numRef>
              <c:f>'SensitivityVS.Specificity C2H2'!$I$5</c:f>
              <c:numCache>
                <c:formatCode>General</c:formatCode>
                <c:ptCount val="1"/>
                <c:pt idx="0">
                  <c:v>0.61363636399999999</c:v>
                </c:pt>
              </c:numCache>
            </c:numRef>
          </c:xVal>
          <c:yVal>
            <c:numRef>
              <c:f>'SensitivityVS.Specificity C2H2'!$J$5</c:f>
              <c:numCache>
                <c:formatCode>General</c:formatCode>
                <c:ptCount val="1"/>
                <c:pt idx="0">
                  <c:v>0.99996328899999998</c:v>
                </c:pt>
              </c:numCache>
            </c:numRef>
          </c:yVal>
          <c:smooth val="0"/>
          <c:extLst>
            <c:ext xmlns:c16="http://schemas.microsoft.com/office/drawing/2014/chart" uri="{C3380CC4-5D6E-409C-BE32-E72D297353CC}">
              <c16:uniqueId val="{00000001-06C2-48A2-BEC8-214B0E203FB4}"/>
            </c:ext>
          </c:extLst>
        </c:ser>
        <c:dLbls>
          <c:showLegendKey val="0"/>
          <c:showVal val="0"/>
          <c:showCatName val="0"/>
          <c:showSerName val="0"/>
          <c:showPercent val="0"/>
          <c:showBubbleSize val="0"/>
        </c:dLbls>
        <c:axId val="1869607199"/>
        <c:axId val="1869620095"/>
      </c:scatterChart>
      <c:valAx>
        <c:axId val="1869607199"/>
        <c:scaling>
          <c:orientation val="minMax"/>
          <c:max val="1"/>
        </c:scaling>
        <c:delete val="0"/>
        <c:axPos val="b"/>
        <c:majorGridlines>
          <c:spPr>
            <a:ln w="9525" cap="flat" cmpd="sng" algn="ctr">
              <a:solidFill>
                <a:schemeClr val="tx2">
                  <a:lumMod val="15000"/>
                  <a:lumOff val="8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de-DE"/>
                  <a:t>TPR/Sensitivity</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de-DE"/>
          </a:p>
        </c:txPr>
        <c:crossAx val="1869620095"/>
        <c:crosses val="autoZero"/>
        <c:crossBetween val="midCat"/>
      </c:valAx>
      <c:valAx>
        <c:axId val="1869620095"/>
        <c:scaling>
          <c:orientation val="minMax"/>
          <c:max val="1"/>
          <c:min val="0.999"/>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de-DE"/>
                  <a:t>TNR/Specificity</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de-DE"/>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de-DE"/>
          </a:p>
        </c:txPr>
        <c:crossAx val="1869607199"/>
        <c:crosses val="autoZero"/>
        <c:crossBetween val="midCat"/>
      </c:valAx>
      <c:spPr>
        <a:noFill/>
        <a:ln>
          <a:noFill/>
        </a:ln>
        <a:effectLst/>
      </c:spPr>
    </c:plotArea>
    <c:legend>
      <c:legendPos val="b"/>
      <c:legendEntry>
        <c:idx val="4"/>
        <c:txPr>
          <a:bodyPr rot="0" spcFirstLastPara="1" vertOverflow="ellipsis" vert="horz" wrap="square" anchor="ctr" anchorCtr="1"/>
          <a:lstStyle/>
          <a:p>
            <a:pPr>
              <a:defRPr sz="1050" b="0" i="0" u="none" strike="noStrike" kern="1200" baseline="0">
                <a:solidFill>
                  <a:schemeClr val="tx2"/>
                </a:solidFill>
                <a:latin typeface="+mn-lt"/>
                <a:ea typeface="+mn-ea"/>
                <a:cs typeface="+mn-cs"/>
              </a:defRPr>
            </a:pPr>
            <a:endParaRPr lang="de-DE"/>
          </a:p>
        </c:txPr>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2"/>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de-DE"/>
              <a:t>Sensitivity vs. Specificity</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de-DE"/>
        </a:p>
      </c:txPr>
    </c:title>
    <c:autoTitleDeleted val="0"/>
    <c:plotArea>
      <c:layout>
        <c:manualLayout>
          <c:layoutTarget val="inner"/>
          <c:xMode val="edge"/>
          <c:yMode val="edge"/>
          <c:x val="0.12212675796971642"/>
          <c:y val="0.14673840761931034"/>
          <c:w val="0.85270466407224899"/>
          <c:h val="0.46106512963615182"/>
        </c:manualLayout>
      </c:layout>
      <c:scatterChart>
        <c:scatterStyle val="lineMarker"/>
        <c:varyColors val="0"/>
        <c:ser>
          <c:idx val="0"/>
          <c:order val="0"/>
          <c:tx>
            <c:v>Zhang et al.</c:v>
          </c:tx>
          <c:spPr>
            <a:ln w="28575" cap="rnd">
              <a:solidFill>
                <a:schemeClr val="accent1"/>
              </a:solidFill>
              <a:round/>
            </a:ln>
            <a:effectLst/>
          </c:spPr>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28575">
                <a:solidFill>
                  <a:schemeClr val="accent1"/>
                </a:solidFill>
                <a:round/>
              </a:ln>
              <a:effectLst/>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0-8D6E-4B21-9F24-79F58BD9E81B}"/>
            </c:ext>
          </c:extLst>
        </c:ser>
        <c:ser>
          <c:idx val="1"/>
          <c:order val="1"/>
          <c:tx>
            <c:strRef>
              <c:f>[1]Summary!$H$3</c:f>
              <c:strCache>
                <c:ptCount val="1"/>
                <c:pt idx="0">
                  <c:v>Updated PFAM domain</c:v>
                </c:pt>
              </c:strCache>
            </c:strRef>
          </c:tx>
          <c:spPr>
            <a:ln w="28575" cap="rnd">
              <a:solidFill>
                <a:schemeClr val="accent2"/>
              </a:solidFill>
              <a:round/>
            </a:ln>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28575">
                <a:solidFill>
                  <a:schemeClr val="accent2"/>
                </a:solidFill>
                <a:round/>
              </a:ln>
              <a:effectLst/>
            </c:spPr>
          </c:marker>
          <c:xVal>
            <c:numLit>
              <c:formatCode>General</c:formatCode>
              <c:ptCount val="1"/>
              <c:pt idx="0">
                <c:v>0.83132530000000004</c:v>
              </c:pt>
            </c:numLit>
          </c:xVal>
          <c:yVal>
            <c:numLit>
              <c:formatCode>General</c:formatCode>
              <c:ptCount val="1"/>
              <c:pt idx="0">
                <c:v>1</c:v>
              </c:pt>
            </c:numLit>
          </c:yVal>
          <c:smooth val="0"/>
          <c:extLst>
            <c:ext xmlns:c16="http://schemas.microsoft.com/office/drawing/2014/chart" uri="{C3380CC4-5D6E-409C-BE32-E72D297353CC}">
              <c16:uniqueId val="{00000001-8D6E-4B21-9F24-79F58BD9E81B}"/>
            </c:ext>
          </c:extLst>
        </c:ser>
        <c:ser>
          <c:idx val="3"/>
          <c:order val="2"/>
          <c:tx>
            <c:strRef>
              <c:f>[1]Summary!$H$7</c:f>
              <c:strCache>
                <c:ptCount val="1"/>
                <c:pt idx="0">
                  <c:v>Updated PFAM domain GA=5.00</c:v>
                </c:pt>
              </c:strCache>
            </c:strRef>
          </c:tx>
          <c:spPr>
            <a:ln w="28575" cap="rnd">
              <a:solidFill>
                <a:schemeClr val="accent4"/>
              </a:solidFill>
              <a:round/>
            </a:ln>
            <a:effectLst/>
          </c:spPr>
          <c:marker>
            <c:symbol val="circle"/>
            <c:size val="5"/>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28575">
                <a:solidFill>
                  <a:schemeClr val="accent4"/>
                </a:solidFill>
                <a:round/>
              </a:ln>
              <a:effectLst/>
            </c:spPr>
          </c:marker>
          <c:xVal>
            <c:numLit>
              <c:formatCode>General</c:formatCode>
              <c:ptCount val="1"/>
              <c:pt idx="0">
                <c:v>0.93373494000000001</c:v>
              </c:pt>
            </c:numLit>
          </c:xVal>
          <c:yVal>
            <c:numLit>
              <c:formatCode>General</c:formatCode>
              <c:ptCount val="1"/>
              <c:pt idx="0">
                <c:v>0.99981659000000001</c:v>
              </c:pt>
            </c:numLit>
          </c:yVal>
          <c:smooth val="0"/>
          <c:extLst>
            <c:ext xmlns:c16="http://schemas.microsoft.com/office/drawing/2014/chart" uri="{C3380CC4-5D6E-409C-BE32-E72D297353CC}">
              <c16:uniqueId val="{00000002-8D6E-4B21-9F24-79F58BD9E81B}"/>
            </c:ext>
          </c:extLst>
        </c:ser>
        <c:ser>
          <c:idx val="4"/>
          <c:order val="3"/>
          <c:tx>
            <c:strRef>
              <c:f>[1]Summary!$H$8</c:f>
              <c:strCache>
                <c:ptCount val="1"/>
                <c:pt idx="0">
                  <c:v>Updated PFAM domain GA=13.50</c:v>
                </c:pt>
              </c:strCache>
            </c:strRef>
          </c:tx>
          <c:spPr>
            <a:ln w="28575" cap="rnd">
              <a:solidFill>
                <a:schemeClr val="accent5"/>
              </a:solidFill>
              <a:round/>
            </a:ln>
            <a:effectLst/>
          </c:spPr>
          <c:marker>
            <c:symbol val="circle"/>
            <c:size val="5"/>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w="28575">
                <a:solidFill>
                  <a:schemeClr val="accent5"/>
                </a:solidFill>
                <a:round/>
              </a:ln>
              <a:effectLst/>
            </c:spPr>
          </c:marker>
          <c:xVal>
            <c:numLit>
              <c:formatCode>General</c:formatCode>
              <c:ptCount val="1"/>
              <c:pt idx="0">
                <c:v>0.91566265000000002</c:v>
              </c:pt>
            </c:numLit>
          </c:xVal>
          <c:yVal>
            <c:numLit>
              <c:formatCode>General</c:formatCode>
              <c:ptCount val="1"/>
              <c:pt idx="0">
                <c:v>0.99996331999999999</c:v>
              </c:pt>
            </c:numLit>
          </c:yVal>
          <c:smooth val="0"/>
          <c:extLst>
            <c:ext xmlns:c16="http://schemas.microsoft.com/office/drawing/2014/chart" uri="{C3380CC4-5D6E-409C-BE32-E72D297353CC}">
              <c16:uniqueId val="{00000003-8D6E-4B21-9F24-79F58BD9E81B}"/>
            </c:ext>
          </c:extLst>
        </c:ser>
        <c:ser>
          <c:idx val="5"/>
          <c:order val="4"/>
          <c:tx>
            <c:v>TAPscan v3</c:v>
          </c:tx>
          <c:spPr>
            <a:ln w="28575" cap="rnd">
              <a:solidFill>
                <a:schemeClr val="accent6"/>
              </a:solidFill>
              <a:round/>
            </a:ln>
            <a:effectLst/>
          </c:spPr>
          <c:marker>
            <c:symbol val="circle"/>
            <c:size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28575">
                <a:solidFill>
                  <a:schemeClr val="accent6"/>
                </a:solidFill>
                <a:round/>
              </a:ln>
              <a:effectLst/>
            </c:spPr>
          </c:marker>
          <c:xVal>
            <c:numLit>
              <c:formatCode>General</c:formatCode>
              <c:ptCount val="1"/>
              <c:pt idx="0">
                <c:v>0.91566265000000002</c:v>
              </c:pt>
            </c:numLit>
          </c:xVal>
          <c:yVal>
            <c:numRef>
              <c:f>[1]Summary!$J$10</c:f>
              <c:numCache>
                <c:formatCode>General</c:formatCode>
                <c:ptCount val="1"/>
                <c:pt idx="0">
                  <c:v>1</c:v>
                </c:pt>
              </c:numCache>
            </c:numRef>
          </c:yVal>
          <c:smooth val="0"/>
          <c:extLst>
            <c:ext xmlns:c16="http://schemas.microsoft.com/office/drawing/2014/chart" uri="{C3380CC4-5D6E-409C-BE32-E72D297353CC}">
              <c16:uniqueId val="{00000004-8D6E-4B21-9F24-79F58BD9E81B}"/>
            </c:ext>
          </c:extLst>
        </c:ser>
        <c:ser>
          <c:idx val="2"/>
          <c:order val="5"/>
          <c:tx>
            <c:strRef>
              <c:f>[1]Summary!$H$4</c:f>
              <c:strCache>
                <c:ptCount val="1"/>
                <c:pt idx="0">
                  <c:v>Updated PFAM domain GA=10.35</c:v>
                </c:pt>
              </c:strCache>
            </c:strRef>
          </c:tx>
          <c:spPr>
            <a:ln w="28575" cap="rnd">
              <a:solidFill>
                <a:schemeClr val="accent3"/>
              </a:solidFill>
              <a:round/>
            </a:ln>
            <a:effectLst/>
          </c:spPr>
          <c:marker>
            <c:symbol val="circle"/>
            <c:size val="5"/>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28575">
                <a:solidFill>
                  <a:schemeClr val="accent3"/>
                </a:solidFill>
                <a:round/>
              </a:ln>
              <a:effectLst/>
            </c:spPr>
          </c:marker>
          <c:xVal>
            <c:numLit>
              <c:formatCode>General</c:formatCode>
              <c:ptCount val="1"/>
              <c:pt idx="0">
                <c:v>0.93373494000000001</c:v>
              </c:pt>
            </c:numLit>
          </c:xVal>
          <c:yVal>
            <c:numLit>
              <c:formatCode>General</c:formatCode>
              <c:ptCount val="1"/>
              <c:pt idx="0">
                <c:v>0.99985327000000002</c:v>
              </c:pt>
            </c:numLit>
          </c:yVal>
          <c:smooth val="0"/>
          <c:extLst>
            <c:ext xmlns:c16="http://schemas.microsoft.com/office/drawing/2014/chart" uri="{C3380CC4-5D6E-409C-BE32-E72D297353CC}">
              <c16:uniqueId val="{00000005-8D6E-4B21-9F24-79F58BD9E81B}"/>
            </c:ext>
          </c:extLst>
        </c:ser>
        <c:ser>
          <c:idx val="6"/>
          <c:order val="6"/>
          <c:tx>
            <c:v>TAPscan v2</c:v>
          </c:tx>
          <c:spPr>
            <a:ln w="28575" cap="rnd">
              <a:solidFill>
                <a:schemeClr val="accent1">
                  <a:lumMod val="60000"/>
                </a:schemeClr>
              </a:solidFill>
              <a:round/>
            </a:ln>
            <a:effectLst/>
          </c:spPr>
          <c:marker>
            <c:symbol val="circle"/>
            <c:size val="5"/>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w="28575">
                <a:solidFill>
                  <a:schemeClr val="accent1">
                    <a:lumMod val="60000"/>
                  </a:schemeClr>
                </a:solidFill>
                <a:round/>
              </a:ln>
              <a:effectLst/>
            </c:spPr>
          </c:marker>
          <c:xVal>
            <c:numRef>
              <c:f>[1]Summary!$I$10</c:f>
              <c:numCache>
                <c:formatCode>General</c:formatCode>
                <c:ptCount val="1"/>
                <c:pt idx="0">
                  <c:v>0.81325301204819278</c:v>
                </c:pt>
              </c:numCache>
            </c:numRef>
          </c:xVal>
          <c:yVal>
            <c:numRef>
              <c:f>[1]Summary!$J$10</c:f>
              <c:numCache>
                <c:formatCode>General</c:formatCode>
                <c:ptCount val="1"/>
                <c:pt idx="0">
                  <c:v>1</c:v>
                </c:pt>
              </c:numCache>
            </c:numRef>
          </c:yVal>
          <c:smooth val="0"/>
          <c:extLst>
            <c:ext xmlns:c16="http://schemas.microsoft.com/office/drawing/2014/chart" uri="{C3380CC4-5D6E-409C-BE32-E72D297353CC}">
              <c16:uniqueId val="{00000006-8D6E-4B21-9F24-79F58BD9E81B}"/>
            </c:ext>
          </c:extLst>
        </c:ser>
        <c:dLbls>
          <c:showLegendKey val="0"/>
          <c:showVal val="0"/>
          <c:showCatName val="0"/>
          <c:showSerName val="0"/>
          <c:showPercent val="0"/>
          <c:showBubbleSize val="0"/>
        </c:dLbls>
        <c:axId val="1279807087"/>
        <c:axId val="1279807503"/>
      </c:scatterChart>
      <c:valAx>
        <c:axId val="1279807087"/>
        <c:scaling>
          <c:orientation val="minMax"/>
          <c:max val="1"/>
        </c:scaling>
        <c:delete val="0"/>
        <c:axPos val="b"/>
        <c:majorGridlines>
          <c:spPr>
            <a:ln w="9525" cap="flat" cmpd="sng" algn="ctr">
              <a:solidFill>
                <a:schemeClr val="tx2">
                  <a:lumMod val="15000"/>
                  <a:lumOff val="8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de-DE"/>
                  <a:t>TPR/Sensitivity</a:t>
                </a:r>
              </a:p>
            </c:rich>
          </c:tx>
          <c:layout>
            <c:manualLayout>
              <c:xMode val="edge"/>
              <c:yMode val="edge"/>
              <c:x val="0.42734605630696304"/>
              <c:y val="0.67892855295662047"/>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de-DE"/>
          </a:p>
        </c:txPr>
        <c:crossAx val="1279807503"/>
        <c:crosses val="autoZero"/>
        <c:crossBetween val="midCat"/>
      </c:valAx>
      <c:valAx>
        <c:axId val="1279807503"/>
        <c:scaling>
          <c:orientation val="minMax"/>
          <c:max val="1"/>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de-DE"/>
                  <a:t>TNR/Specificity</a:t>
                </a:r>
              </a:p>
            </c:rich>
          </c:tx>
          <c:layout>
            <c:manualLayout>
              <c:xMode val="edge"/>
              <c:yMode val="edge"/>
              <c:x val="2.0196822768477913E-2"/>
              <c:y val="0.22330587580445346"/>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de-DE"/>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de-DE"/>
          </a:p>
        </c:txPr>
        <c:crossAx val="1279807087"/>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29247</xdr:colOff>
      <xdr:row>12</xdr:row>
      <xdr:rowOff>107234</xdr:rowOff>
    </xdr:from>
    <xdr:to>
      <xdr:col>8</xdr:col>
      <xdr:colOff>506917</xdr:colOff>
      <xdr:row>38</xdr:row>
      <xdr:rowOff>126729</xdr:rowOff>
    </xdr:to>
    <xdr:graphicFrame macro="">
      <xdr:nvGraphicFramePr>
        <xdr:cNvPr id="15" name="Diagramm 14">
          <a:extLst>
            <a:ext uri="{FF2B5EF4-FFF2-40B4-BE49-F238E27FC236}">
              <a16:creationId xmlns:a16="http://schemas.microsoft.com/office/drawing/2014/main" id="{091E1D1A-F58A-45DE-9E08-E6B8EA0B927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682385</xdr:colOff>
      <xdr:row>11</xdr:row>
      <xdr:rowOff>116006</xdr:rowOff>
    </xdr:from>
    <xdr:to>
      <xdr:col>9</xdr:col>
      <xdr:colOff>40943</xdr:colOff>
      <xdr:row>29</xdr:row>
      <xdr:rowOff>170598</xdr:rowOff>
    </xdr:to>
    <xdr:graphicFrame macro="">
      <xdr:nvGraphicFramePr>
        <xdr:cNvPr id="2" name="Diagramm 1">
          <a:extLst>
            <a:ext uri="{FF2B5EF4-FFF2-40B4-BE49-F238E27FC236}">
              <a16:creationId xmlns:a16="http://schemas.microsoft.com/office/drawing/2014/main" id="{555091C0-24F2-48D5-89EC-553828075F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20Masterstudium/Praktikum%20Marburg/Romy_Petroll/Paper/Supplementary/Comp_ARATH_bHLH_Spec_Sens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
      <sheetName val="Summary"/>
    </sheetNames>
    <sheetDataSet>
      <sheetData sheetId="0"/>
      <sheetData sheetId="1">
        <row r="3">
          <cell r="H3" t="str">
            <v>Updated PFAM domain</v>
          </cell>
        </row>
        <row r="4">
          <cell r="H4" t="str">
            <v>Updated PFAM domain GA=10.35</v>
          </cell>
        </row>
        <row r="7">
          <cell r="H7" t="str">
            <v>Updated PFAM domain GA=5.00</v>
          </cell>
        </row>
        <row r="8">
          <cell r="H8" t="str">
            <v>Updated PFAM domain GA=13.50</v>
          </cell>
        </row>
        <row r="10">
          <cell r="I10">
            <v>0.81325301204819278</v>
          </cell>
          <cell r="J10">
            <v>1</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1BB37B1-622E-4D96-A76D-70D17B3024B5}" name="Tabelle2" displayName="Tabelle2" ref="H1:K6" totalsRowShown="0">
  <autoFilter ref="H1:K6" xr:uid="{A58835BE-03F8-4CFE-B5DD-BA90AA891ADC}"/>
  <tableColumns count="4">
    <tableColumn id="1" xr3:uid="{9CE77B40-A9BC-490A-A9B8-2C36DAE9BC3F}" name="Runs"/>
    <tableColumn id="2" xr3:uid="{CF2A9387-ECCA-4D06-8BD7-DD7146AE05BC}" name="TPR">
      <calculatedColumnFormula>#REF!/(#REF!+#REF!)</calculatedColumnFormula>
    </tableColumn>
    <tableColumn id="3" xr3:uid="{5A847719-611E-4170-803A-EB08CD3D13A6}" name="TNR">
      <calculatedColumnFormula>#REF!/(#REF!+#REF!)</calculatedColumnFormula>
    </tableColumn>
    <tableColumn id="4" xr3:uid="{E37088E1-4AB6-4E95-8338-04BF900065AE}" name="Sum" dataDxfId="10">
      <calculatedColumnFormula>Tabelle2[[#This Row],[TPR]]+Tabelle2[[#This Row],[TNR]]</calculatedColumnFormula>
    </tableColumn>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94D748C-C08A-4E2E-B26C-D9A9D2CA1C8B}" name="Tabelle9" displayName="Tabelle9" ref="A1:B9" totalsRowShown="0">
  <autoFilter ref="A1:B9" xr:uid="{4FD3300E-EEE9-46D5-8774-B1C8F6311D5A}"/>
  <tableColumns count="2">
    <tableColumn id="1" xr3:uid="{73742C05-F145-4C1E-BF79-35A685F19CF9}" name="Species" dataDxfId="0"/>
    <tableColumn id="2" xr3:uid="{16CD7D38-263B-46C3-9F34-B5E0D3DCBC1C}" name="Taxonomic group"/>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ABEC40B-8199-4E96-9171-FD518EA08899}" name="Tabelle3" displayName="Tabelle3" ref="A1:F7" totalsRowShown="0">
  <autoFilter ref="A1:F7" xr:uid="{F094714E-E29E-420C-A46E-7107E9BB6FD8}"/>
  <tableColumns count="6">
    <tableColumn id="1" xr3:uid="{19FA5850-9CFF-4E22-9E12-6E6D8DD5A75C}" name="Values"/>
    <tableColumn id="2" xr3:uid="{9FE3DA5B-16C4-468C-BDE5-B7B27AE59A02}" name="Englbrecht et al."/>
    <tableColumn id="5" xr3:uid="{A3B50577-5407-4603-8483-21BCC732F607}" name="TAPscan v2"/>
    <tableColumn id="7" xr3:uid="{1C1453ED-D816-4A87-B635-8BF049F3CB77}" name="zf-C2H2 from Pfam"/>
    <tableColumn id="8" xr3:uid="{B90B6870-EA40-4198-906A-F8D441A1DFAE}" name="Updated PFAM domain with GA=4.725"/>
    <tableColumn id="9" xr3:uid="{4CFD59B4-314E-4E03-B00D-E49F2DFEDBC5}" name="TAPscan v3"/>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802B37B-1CCD-4F8C-A9F5-401D15D92921}" name="Tabelle22" displayName="Tabelle22" ref="A1:F10" totalsRowShown="0">
  <autoFilter ref="A1:F10" xr:uid="{AE98E1BD-13B7-43EF-B9C1-159813BB113E}"/>
  <tableColumns count="6">
    <tableColumn id="1" xr3:uid="{E959A964-818D-4E39-96DD-C77D629339E5}" name="Run"/>
    <tableColumn id="2" xr3:uid="{F217DFB3-2EE3-4123-A8EF-2FC427DB7233}" name="FP"/>
    <tableColumn id="3" xr3:uid="{DE084F94-2828-4093-AD74-53CB689DC45C}" name="FN"/>
    <tableColumn id="6" xr3:uid="{50CE889D-C5DE-44B1-B729-07BBC84E0C80}" name="TP"/>
    <tableColumn id="8" xr3:uid="{7F32E88A-5902-4462-A364-2E4E80BB896C}" name="Total"/>
    <tableColumn id="4" xr3:uid="{0852B9D1-9812-4663-BA68-6992F36CFF23}" name="TN"/>
  </tableColumns>
  <tableStyleInfo name="TableStyleMedium1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B31FBB0-9432-48CF-B159-522EF48DBD8D}" name="Tabelle1" displayName="Tabelle1" ref="H1:K10" totalsRowShown="0">
  <autoFilter ref="H1:K10" xr:uid="{D300B797-F5BF-46E4-A1CE-62D77B30367B}"/>
  <tableColumns count="4">
    <tableColumn id="1" xr3:uid="{01DA2C1B-85A5-4AA4-82C4-A7F7C1717852}" name="Runs"/>
    <tableColumn id="2" xr3:uid="{E1C86D38-E295-4B73-BB43-928BF3C6FD4D}" name="TPR" dataDxfId="9">
      <calculatedColumnFormula>$D2/($D2+$C2)</calculatedColumnFormula>
    </tableColumn>
    <tableColumn id="3" xr3:uid="{665F8AC9-0A4C-4E9B-A9FF-73FAF84B1343}" name="TNR" dataDxfId="8">
      <calculatedColumnFormula>$F2/($F2+$B2)</calculatedColumnFormula>
    </tableColumn>
    <tableColumn id="4" xr3:uid="{6ACA6A39-D06A-40B2-B497-C0BEE7585FA6}" name="SUM" dataDxfId="7">
      <calculatedColumnFormula>Tabelle1[[#This Row],[TPR]]+Tabelle1[[#This Row],[TNR]]</calculatedColumnFormula>
    </tableColumn>
  </tableColumns>
  <tableStyleInfo name="TableStyleLight1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BEABD07-ABDB-49F8-B198-5BA5F0C28AB9}" name="Tabelle5" displayName="Tabelle5" ref="A1:B14" totalsRowShown="0">
  <autoFilter ref="A1:B14" xr:uid="{71BEDADC-1244-423C-B761-0AD68E2E09A4}"/>
  <tableColumns count="2">
    <tableColumn id="1" xr3:uid="{F2C43F6F-0202-49C4-89DF-0FD94CC95592}" name="Species" dataDxfId="6"/>
    <tableColumn id="2" xr3:uid="{ABFED529-6CC4-41E7-B173-79016DC32FAB}" name="Taxonomic group"/>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EC74EA-A275-4B84-B596-05B925B6A929}" name="Tabelle6" displayName="Tabelle6" ref="E1:G11" totalsRowShown="0">
  <autoFilter ref="E1:G11" xr:uid="{8E501B83-B492-4731-83D7-69B9824F486B}"/>
  <tableColumns count="3">
    <tableColumn id="1" xr3:uid="{A29C0CF4-864B-4511-B2D3-6C53D2DD059E}" name="Species" dataDxfId="5"/>
    <tableColumn id="2" xr3:uid="{E62EAC32-EDC8-4A54-8F5E-AD829240654B}" name="Taxonomic group"/>
    <tableColumn id="3" xr3:uid="{4480A228-51FA-4D7D-8914-3DD85A02741E}" name="Domain"/>
  </tableColumns>
  <tableStyleInfo name="TableStyleMedium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9E9EB98B-71D0-43FF-97E5-03D1AF23E444}" name="Tabelle11" displayName="Tabelle11" ref="A1:C6" totalsRowShown="0">
  <autoFilter ref="A1:C6" xr:uid="{5DF787F8-4DAF-477F-A96B-B1820246A597}"/>
  <tableColumns count="3">
    <tableColumn id="1" xr3:uid="{9E5062EB-2918-42E4-A553-B96504002A81}" name="Species" dataDxfId="4"/>
    <tableColumn id="2" xr3:uid="{DC0952E8-507D-48CD-81A8-53563B83708B}" name="Taxonomic group" dataDxfId="3"/>
    <tableColumn id="3" xr3:uid="{07BA6B80-205F-4CF9-B48D-8CBA07E496C2}" name="Domain"/>
  </tableColumns>
  <tableStyleInfo name="TableStyleMedium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CDC2102-520D-448B-A753-CE899A1F9DE9}" name="Tabelle7" displayName="Tabelle7" ref="A1:B33" totalsRowShown="0">
  <autoFilter ref="A1:B33" xr:uid="{E8A23584-4E52-49AD-8312-6C3F981DEC21}"/>
  <tableColumns count="2">
    <tableColumn id="1" xr3:uid="{6ED1CA95-2BD3-4E09-A5BD-91C9A4D88DD2}" name="Species" dataDxfId="2"/>
    <tableColumn id="2" xr3:uid="{9395230C-B2B8-4E0E-93E6-B17AEE90ED85}" name="Taxonomic group"/>
  </tableColumns>
  <tableStyleInfo name="TableStyleMedium7"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3296070-BA9C-4E70-8B43-7C29952E597E}" name="Tabelle8" displayName="Tabelle8" ref="A1:B17" totalsRowShown="0">
  <autoFilter ref="A1:B17" xr:uid="{FDDEA09D-2E80-44A7-98D8-0AB2F4C915EB}"/>
  <tableColumns count="2">
    <tableColumn id="1" xr3:uid="{6B0D61F6-2FB8-41CC-B17B-70000375D35C}" name="Species" dataDxfId="1"/>
    <tableColumn id="2" xr3:uid="{073962A9-924A-4203-81C8-589B61FE5E0B}" name="Taxonomic group"/>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table" Target="../tables/table6.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9.xml"/></Relationships>
</file>

<file path=xl/worksheets/_rels/sheet7.xml.rels><?xml version="1.0" encoding="UTF-8" standalone="yes"?>
<Relationships xmlns="http://schemas.openxmlformats.org/package/2006/relationships"><Relationship Id="rId1"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3F2F1-E7BC-49A3-AF82-FC5AB27E6F19}">
  <dimension ref="A1:K42"/>
  <sheetViews>
    <sheetView tabSelected="1" zoomScale="70" zoomScaleNormal="70" workbookViewId="0">
      <selection activeCell="E4" sqref="E4"/>
    </sheetView>
  </sheetViews>
  <sheetFormatPr baseColWidth="10" defaultColWidth="11.3984375" defaultRowHeight="14" x14ac:dyDescent="0.3"/>
  <cols>
    <col min="2" max="2" width="16.69921875" bestFit="1" customWidth="1"/>
    <col min="3" max="3" width="19.3984375" bestFit="1" customWidth="1"/>
    <col min="4" max="4" width="22.3984375" bestFit="1" customWidth="1"/>
    <col min="5" max="5" width="36.796875" bestFit="1" customWidth="1"/>
    <col min="6" max="7" width="19.3984375" customWidth="1"/>
    <col min="8" max="8" width="36.796875" bestFit="1" customWidth="1"/>
    <col min="9" max="9" width="25.296875" customWidth="1"/>
    <col min="11" max="11" width="22.296875" bestFit="1" customWidth="1"/>
    <col min="12" max="13" width="11.8984375" bestFit="1" customWidth="1"/>
  </cols>
  <sheetData>
    <row r="1" spans="1:11" x14ac:dyDescent="0.3">
      <c r="A1" t="s">
        <v>8</v>
      </c>
      <c r="B1" t="s">
        <v>0</v>
      </c>
      <c r="C1" t="s">
        <v>12</v>
      </c>
      <c r="D1" t="s">
        <v>9</v>
      </c>
      <c r="E1" t="s">
        <v>13</v>
      </c>
      <c r="F1" t="s">
        <v>11</v>
      </c>
      <c r="H1" t="s">
        <v>7</v>
      </c>
      <c r="I1" t="s">
        <v>6</v>
      </c>
      <c r="J1" t="s">
        <v>5</v>
      </c>
      <c r="K1" t="s">
        <v>10</v>
      </c>
    </row>
    <row r="2" spans="1:11" x14ac:dyDescent="0.3">
      <c r="A2" t="s">
        <v>1</v>
      </c>
      <c r="B2">
        <v>176</v>
      </c>
      <c r="C2">
        <v>101</v>
      </c>
      <c r="D2">
        <v>13</v>
      </c>
      <c r="E2">
        <v>110</v>
      </c>
      <c r="F2">
        <v>108</v>
      </c>
      <c r="H2" t="s">
        <v>0</v>
      </c>
      <c r="I2">
        <v>1</v>
      </c>
      <c r="J2">
        <v>1</v>
      </c>
      <c r="K2">
        <f>Tabelle2[[#This Row],[TPR]]+Tabelle2[[#This Row],[TNR]]</f>
        <v>2</v>
      </c>
    </row>
    <row r="3" spans="1:11" x14ac:dyDescent="0.3">
      <c r="A3" t="s">
        <v>2</v>
      </c>
      <c r="B3">
        <v>27240</v>
      </c>
      <c r="C3">
        <v>27239</v>
      </c>
      <c r="D3">
        <v>27240</v>
      </c>
      <c r="E3">
        <v>27236</v>
      </c>
      <c r="F3">
        <v>27239</v>
      </c>
      <c r="H3" t="s">
        <v>9</v>
      </c>
      <c r="I3">
        <f>$D2/($D2+$D5)</f>
        <v>7.3863636363636367E-2</v>
      </c>
      <c r="J3">
        <f>$D3/($D3+$D4)</f>
        <v>1</v>
      </c>
      <c r="K3">
        <f>Tabelle2[[#This Row],[TPR]]+Tabelle2[[#This Row],[TNR]]</f>
        <v>1.0738636363636365</v>
      </c>
    </row>
    <row r="4" spans="1:11" x14ac:dyDescent="0.3">
      <c r="A4" t="s">
        <v>3</v>
      </c>
      <c r="B4">
        <v>0</v>
      </c>
      <c r="C4">
        <v>1</v>
      </c>
      <c r="D4">
        <v>0</v>
      </c>
      <c r="E4">
        <v>4</v>
      </c>
      <c r="F4">
        <v>1</v>
      </c>
      <c r="H4" t="s">
        <v>13</v>
      </c>
      <c r="I4">
        <f>$E2/($E2+$E5)</f>
        <v>0.625</v>
      </c>
      <c r="J4">
        <f>$E3/($E3+$E4)</f>
        <v>0.99985315712187961</v>
      </c>
      <c r="K4" s="1">
        <f>Tabelle2[[#This Row],[TPR]]+Tabelle2[[#This Row],[TNR]]</f>
        <v>1.6248531571218796</v>
      </c>
    </row>
    <row r="5" spans="1:11" x14ac:dyDescent="0.3">
      <c r="A5" t="s">
        <v>4</v>
      </c>
      <c r="B5">
        <v>0</v>
      </c>
      <c r="C5">
        <v>75</v>
      </c>
      <c r="D5">
        <v>163</v>
      </c>
      <c r="E5">
        <v>66</v>
      </c>
      <c r="F5">
        <v>68</v>
      </c>
      <c r="H5" t="s">
        <v>11</v>
      </c>
      <c r="I5">
        <v>0.61363636399999999</v>
      </c>
      <c r="J5">
        <v>0.99996328899999998</v>
      </c>
      <c r="K5" s="1">
        <f>Tabelle2[[#This Row],[TPR]]+Tabelle2[[#This Row],[TNR]]</f>
        <v>1.6135996530000001</v>
      </c>
    </row>
    <row r="6" spans="1:11" x14ac:dyDescent="0.3">
      <c r="A6" t="s">
        <v>6</v>
      </c>
      <c r="B6">
        <f>$B2/($B2+$B5)</f>
        <v>1</v>
      </c>
      <c r="C6">
        <f>$C2/($C2+$C5)</f>
        <v>0.57386363636363635</v>
      </c>
      <c r="D6">
        <f>$D2/($D2+$D5)</f>
        <v>7.3863636363636367E-2</v>
      </c>
      <c r="E6">
        <f>$E2/($E2+$E5)</f>
        <v>0.625</v>
      </c>
      <c r="F6">
        <f>$F2/($F2+$F5)</f>
        <v>0.61363636363636365</v>
      </c>
      <c r="H6" t="s">
        <v>12</v>
      </c>
      <c r="I6">
        <v>0.57386363600000001</v>
      </c>
      <c r="J6">
        <v>0.99996328899999998</v>
      </c>
      <c r="K6" s="1">
        <f>Tabelle2[[#This Row],[TPR]]+Tabelle2[[#This Row],[TNR]]</f>
        <v>1.5738269250000001</v>
      </c>
    </row>
    <row r="7" spans="1:11" x14ac:dyDescent="0.3">
      <c r="A7" t="s">
        <v>5</v>
      </c>
      <c r="B7">
        <f>$B3/($B3+$B4)</f>
        <v>1</v>
      </c>
      <c r="C7">
        <f>$C3/($C3+$C4)</f>
        <v>0.99996328928046985</v>
      </c>
      <c r="D7">
        <f>$D3/($D3+$D4)</f>
        <v>1</v>
      </c>
      <c r="E7">
        <f>$E3/($E3+$E4)</f>
        <v>0.99985315712187961</v>
      </c>
      <c r="F7">
        <f>$F3/($F3+$F4)</f>
        <v>0.99996328928046985</v>
      </c>
    </row>
    <row r="42" spans="3:9" ht="86" customHeight="1" x14ac:dyDescent="0.3">
      <c r="C42" s="7" t="s">
        <v>82</v>
      </c>
      <c r="D42" s="7"/>
      <c r="E42" s="7"/>
      <c r="F42" s="7"/>
      <c r="G42" s="7"/>
      <c r="H42" s="7"/>
      <c r="I42" s="7"/>
    </row>
  </sheetData>
  <mergeCells count="1">
    <mergeCell ref="C42:I42"/>
  </mergeCells>
  <phoneticPr fontId="1" type="noConversion"/>
  <pageMargins left="0.7" right="0.7" top="0.78740157499999996" bottom="0.78740157499999996" header="0.3" footer="0.3"/>
  <drawing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0024C-D72E-4C48-BB26-7BEA195BD850}">
  <dimension ref="A1:K33"/>
  <sheetViews>
    <sheetView zoomScale="85" zoomScaleNormal="85" workbookViewId="0">
      <selection activeCell="N6" sqref="N6"/>
    </sheetView>
  </sheetViews>
  <sheetFormatPr baseColWidth="10" defaultRowHeight="14" x14ac:dyDescent="0.3"/>
  <cols>
    <col min="1" max="1" width="28.19921875" bestFit="1" customWidth="1"/>
    <col min="8" max="8" width="29.19921875" bestFit="1" customWidth="1"/>
    <col min="9" max="9" width="15.19921875" customWidth="1"/>
  </cols>
  <sheetData>
    <row r="1" spans="1:11" x14ac:dyDescent="0.3">
      <c r="A1" t="s">
        <v>14</v>
      </c>
      <c r="B1" t="s">
        <v>3</v>
      </c>
      <c r="C1" t="s">
        <v>4</v>
      </c>
      <c r="D1" t="s">
        <v>1</v>
      </c>
      <c r="E1" t="s">
        <v>15</v>
      </c>
      <c r="F1" t="s">
        <v>2</v>
      </c>
      <c r="H1" t="s">
        <v>7</v>
      </c>
      <c r="I1" t="s">
        <v>6</v>
      </c>
      <c r="J1" t="s">
        <v>5</v>
      </c>
      <c r="K1" t="s">
        <v>16</v>
      </c>
    </row>
    <row r="2" spans="1:11" x14ac:dyDescent="0.3">
      <c r="A2" t="s">
        <v>17</v>
      </c>
      <c r="B2">
        <v>0</v>
      </c>
      <c r="C2">
        <v>0</v>
      </c>
      <c r="D2">
        <v>166</v>
      </c>
      <c r="E2">
        <v>166</v>
      </c>
      <c r="F2">
        <v>27250</v>
      </c>
      <c r="H2" t="s">
        <v>17</v>
      </c>
      <c r="I2">
        <f t="shared" ref="I2:I9" si="0">$D2/($D2+$C2)</f>
        <v>1</v>
      </c>
      <c r="J2">
        <f t="shared" ref="J2:J9" si="1">$F2/($F2+$B2)</f>
        <v>1</v>
      </c>
      <c r="K2">
        <f>Tabelle1[[#This Row],[TPR]]+Tabelle1[[#This Row],[TNR]]</f>
        <v>2</v>
      </c>
    </row>
    <row r="3" spans="1:11" x14ac:dyDescent="0.3">
      <c r="A3" t="s">
        <v>18</v>
      </c>
      <c r="B3">
        <v>0</v>
      </c>
      <c r="C3">
        <v>28</v>
      </c>
      <c r="D3">
        <v>138</v>
      </c>
      <c r="E3">
        <v>138</v>
      </c>
      <c r="F3">
        <v>27250</v>
      </c>
      <c r="H3" t="s">
        <v>19</v>
      </c>
      <c r="I3">
        <f t="shared" si="0"/>
        <v>0.83132530120481929</v>
      </c>
      <c r="J3">
        <f t="shared" si="1"/>
        <v>1</v>
      </c>
      <c r="K3">
        <f>Tabelle1[[#This Row],[TPR]]+Tabelle1[[#This Row],[TNR]]</f>
        <v>1.8313253012048194</v>
      </c>
    </row>
    <row r="4" spans="1:11" x14ac:dyDescent="0.3">
      <c r="A4" t="s">
        <v>20</v>
      </c>
      <c r="B4">
        <v>4</v>
      </c>
      <c r="C4">
        <v>11</v>
      </c>
      <c r="D4">
        <v>155</v>
      </c>
      <c r="E4">
        <v>159</v>
      </c>
      <c r="F4">
        <v>27246</v>
      </c>
      <c r="H4" t="s">
        <v>21</v>
      </c>
      <c r="I4">
        <f t="shared" si="0"/>
        <v>0.9337349397590361</v>
      </c>
      <c r="J4">
        <f t="shared" si="1"/>
        <v>0.99985321100917435</v>
      </c>
      <c r="K4">
        <f>Tabelle1[[#This Row],[TPR]]+Tabelle1[[#This Row],[TNR]]</f>
        <v>1.9335881507682104</v>
      </c>
    </row>
    <row r="5" spans="1:11" x14ac:dyDescent="0.3">
      <c r="A5" t="s">
        <v>22</v>
      </c>
      <c r="B5">
        <v>0</v>
      </c>
      <c r="C5">
        <v>14</v>
      </c>
      <c r="D5">
        <v>152</v>
      </c>
      <c r="E5">
        <v>152</v>
      </c>
      <c r="F5">
        <v>27250</v>
      </c>
      <c r="H5" t="s">
        <v>23</v>
      </c>
      <c r="I5">
        <f t="shared" si="0"/>
        <v>0.91566265060240959</v>
      </c>
      <c r="J5">
        <f t="shared" si="1"/>
        <v>1</v>
      </c>
      <c r="K5">
        <f>Tabelle1[[#This Row],[TPR]]+Tabelle1[[#This Row],[TNR]]</f>
        <v>1.9156626506024095</v>
      </c>
    </row>
    <row r="6" spans="1:11" x14ac:dyDescent="0.3">
      <c r="A6" t="s">
        <v>24</v>
      </c>
      <c r="B6">
        <v>1</v>
      </c>
      <c r="C6">
        <v>13</v>
      </c>
      <c r="D6">
        <v>153</v>
      </c>
      <c r="E6">
        <v>154</v>
      </c>
      <c r="F6">
        <v>27249</v>
      </c>
      <c r="H6" t="s">
        <v>25</v>
      </c>
      <c r="I6">
        <f t="shared" si="0"/>
        <v>0.92168674698795183</v>
      </c>
      <c r="J6">
        <f t="shared" si="1"/>
        <v>0.99996330275229361</v>
      </c>
      <c r="K6">
        <f>Tabelle1[[#This Row],[TPR]]+Tabelle1[[#This Row],[TNR]]</f>
        <v>1.9216500497402453</v>
      </c>
    </row>
    <row r="7" spans="1:11" x14ac:dyDescent="0.3">
      <c r="A7" t="s">
        <v>26</v>
      </c>
      <c r="B7">
        <v>5</v>
      </c>
      <c r="C7">
        <v>11</v>
      </c>
      <c r="D7">
        <v>155</v>
      </c>
      <c r="E7">
        <v>160</v>
      </c>
      <c r="F7">
        <v>27245</v>
      </c>
      <c r="H7" t="s">
        <v>27</v>
      </c>
      <c r="I7">
        <f t="shared" si="0"/>
        <v>0.9337349397590361</v>
      </c>
      <c r="J7">
        <f t="shared" si="1"/>
        <v>0.99981651376146785</v>
      </c>
      <c r="K7">
        <f>Tabelle1[[#This Row],[TPR]]+Tabelle1[[#This Row],[TNR]]</f>
        <v>1.9335514535205038</v>
      </c>
    </row>
    <row r="8" spans="1:11" x14ac:dyDescent="0.3">
      <c r="A8" t="s">
        <v>28</v>
      </c>
      <c r="B8">
        <v>1</v>
      </c>
      <c r="C8">
        <v>14</v>
      </c>
      <c r="D8">
        <v>152</v>
      </c>
      <c r="E8">
        <v>153</v>
      </c>
      <c r="F8">
        <v>27249</v>
      </c>
      <c r="H8" t="s">
        <v>29</v>
      </c>
      <c r="I8">
        <f t="shared" si="0"/>
        <v>0.91566265060240959</v>
      </c>
      <c r="J8">
        <f t="shared" si="1"/>
        <v>0.99996330275229361</v>
      </c>
      <c r="K8">
        <f>Tabelle1[[#This Row],[TPR]]+Tabelle1[[#This Row],[TNR]]</f>
        <v>1.9156259533547031</v>
      </c>
    </row>
    <row r="9" spans="1:11" x14ac:dyDescent="0.3">
      <c r="A9" t="s">
        <v>11</v>
      </c>
      <c r="B9">
        <v>0</v>
      </c>
      <c r="C9">
        <v>14</v>
      </c>
      <c r="D9">
        <v>152</v>
      </c>
      <c r="E9">
        <v>152</v>
      </c>
      <c r="F9">
        <v>27250</v>
      </c>
      <c r="H9" t="s">
        <v>11</v>
      </c>
      <c r="I9">
        <f t="shared" si="0"/>
        <v>0.91566265060240959</v>
      </c>
      <c r="J9">
        <f t="shared" si="1"/>
        <v>1</v>
      </c>
      <c r="K9">
        <f>Tabelle1[[#This Row],[TPR]]+Tabelle1[[#This Row],[TNR]]</f>
        <v>1.9156626506024095</v>
      </c>
    </row>
    <row r="10" spans="1:11" x14ac:dyDescent="0.3">
      <c r="A10" t="s">
        <v>12</v>
      </c>
      <c r="B10">
        <v>0</v>
      </c>
      <c r="C10">
        <v>31</v>
      </c>
      <c r="D10">
        <v>135</v>
      </c>
      <c r="E10">
        <v>135</v>
      </c>
      <c r="F10">
        <v>27250</v>
      </c>
      <c r="H10" t="s">
        <v>12</v>
      </c>
      <c r="I10">
        <f>$D10/($D10+$C10)</f>
        <v>0.81325301204819278</v>
      </c>
      <c r="J10">
        <f>$F10/($F10+$B10)</f>
        <v>1</v>
      </c>
      <c r="K10">
        <f>Tabelle1[[#This Row],[TPR]]+Tabelle1[[#This Row],[TNR]]</f>
        <v>1.8132530120481927</v>
      </c>
    </row>
    <row r="33" spans="1:9" ht="114.45" customHeight="1" x14ac:dyDescent="0.3">
      <c r="A33" s="7" t="s">
        <v>82</v>
      </c>
      <c r="B33" s="7"/>
      <c r="C33" s="7"/>
      <c r="D33" s="7"/>
      <c r="E33" s="7"/>
      <c r="F33" s="7"/>
      <c r="G33" s="7"/>
      <c r="H33" s="7"/>
      <c r="I33" s="7"/>
    </row>
  </sheetData>
  <mergeCells count="1">
    <mergeCell ref="A33:I33"/>
  </mergeCells>
  <pageMargins left="0.7" right="0.7" top="0.78740157499999996" bottom="0.78740157499999996"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C560F-48A2-4E90-B4B5-D6CCFBD8B0FB}">
  <dimension ref="A1:I17"/>
  <sheetViews>
    <sheetView workbookViewId="0">
      <selection activeCell="L7" sqref="L7"/>
    </sheetView>
  </sheetViews>
  <sheetFormatPr baseColWidth="10" defaultRowHeight="14" x14ac:dyDescent="0.3"/>
  <cols>
    <col min="1" max="1" width="26.296875" bestFit="1" customWidth="1"/>
    <col min="2" max="2" width="17.3984375" customWidth="1"/>
  </cols>
  <sheetData>
    <row r="1" spans="1:2" x14ac:dyDescent="0.3">
      <c r="A1" t="s">
        <v>66</v>
      </c>
      <c r="B1" t="s">
        <v>67</v>
      </c>
    </row>
    <row r="2" spans="1:2" x14ac:dyDescent="0.3">
      <c r="A2" s="4" t="s">
        <v>68</v>
      </c>
      <c r="B2" t="s">
        <v>50</v>
      </c>
    </row>
    <row r="3" spans="1:2" x14ac:dyDescent="0.3">
      <c r="A3" s="4" t="s">
        <v>69</v>
      </c>
      <c r="B3" t="s">
        <v>65</v>
      </c>
    </row>
    <row r="4" spans="1:2" x14ac:dyDescent="0.3">
      <c r="A4" s="4" t="s">
        <v>34</v>
      </c>
      <c r="B4" t="s">
        <v>31</v>
      </c>
    </row>
    <row r="5" spans="1:2" x14ac:dyDescent="0.3">
      <c r="A5" s="4" t="s">
        <v>36</v>
      </c>
      <c r="B5" t="s">
        <v>31</v>
      </c>
    </row>
    <row r="6" spans="1:2" x14ac:dyDescent="0.3">
      <c r="A6" s="4" t="s">
        <v>41</v>
      </c>
      <c r="B6" t="s">
        <v>31</v>
      </c>
    </row>
    <row r="7" spans="1:2" x14ac:dyDescent="0.3">
      <c r="A7" s="4" t="s">
        <v>70</v>
      </c>
      <c r="B7" t="s">
        <v>50</v>
      </c>
    </row>
    <row r="8" spans="1:2" x14ac:dyDescent="0.3">
      <c r="A8" s="4" t="s">
        <v>49</v>
      </c>
      <c r="B8" t="s">
        <v>50</v>
      </c>
    </row>
    <row r="9" spans="1:2" x14ac:dyDescent="0.3">
      <c r="A9" s="4" t="s">
        <v>52</v>
      </c>
      <c r="B9" t="s">
        <v>31</v>
      </c>
    </row>
    <row r="10" spans="1:2" x14ac:dyDescent="0.3">
      <c r="A10" s="4" t="s">
        <v>71</v>
      </c>
      <c r="B10" t="s">
        <v>50</v>
      </c>
    </row>
    <row r="11" spans="1:2" x14ac:dyDescent="0.3">
      <c r="A11" s="4" t="s">
        <v>57</v>
      </c>
      <c r="B11" t="s">
        <v>50</v>
      </c>
    </row>
    <row r="12" spans="1:2" x14ac:dyDescent="0.3">
      <c r="A12" s="4" t="s">
        <v>72</v>
      </c>
      <c r="B12" t="s">
        <v>50</v>
      </c>
    </row>
    <row r="13" spans="1:2" x14ac:dyDescent="0.3">
      <c r="A13" s="4" t="s">
        <v>61</v>
      </c>
      <c r="B13" t="s">
        <v>50</v>
      </c>
    </row>
    <row r="14" spans="1:2" x14ac:dyDescent="0.3">
      <c r="A14" s="4" t="s">
        <v>64</v>
      </c>
      <c r="B14" t="s">
        <v>65</v>
      </c>
    </row>
    <row r="17" spans="1:9" ht="126.3" customHeight="1" x14ac:dyDescent="0.3">
      <c r="A17" s="7" t="s">
        <v>82</v>
      </c>
      <c r="B17" s="7"/>
      <c r="C17" s="7"/>
      <c r="D17" s="7"/>
      <c r="E17" s="7"/>
      <c r="F17" s="7"/>
      <c r="G17" s="7"/>
      <c r="H17" s="7"/>
      <c r="I17" s="7"/>
    </row>
  </sheetData>
  <mergeCells count="1">
    <mergeCell ref="A17:I17"/>
  </mergeCells>
  <pageMargins left="0.7" right="0.7" top="0.78740157499999996" bottom="0.78740157499999996"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FEA62-A3AC-4F39-9D0D-5309A993E568}">
  <dimension ref="A1:I15"/>
  <sheetViews>
    <sheetView workbookViewId="0">
      <selection activeCell="I6" sqref="I6"/>
    </sheetView>
  </sheetViews>
  <sheetFormatPr baseColWidth="10" defaultRowHeight="14" x14ac:dyDescent="0.3"/>
  <cols>
    <col min="1" max="1" width="27.59765625" bestFit="1" customWidth="1"/>
    <col min="2" max="2" width="17.69921875" bestFit="1" customWidth="1"/>
    <col min="5" max="5" width="27.796875" bestFit="1" customWidth="1"/>
    <col min="6" max="6" width="17.69921875" bestFit="1" customWidth="1"/>
    <col min="9" max="9" width="27.59765625" bestFit="1" customWidth="1"/>
    <col min="10" max="10" width="17.3984375" customWidth="1"/>
  </cols>
  <sheetData>
    <row r="1" spans="1:9" x14ac:dyDescent="0.3">
      <c r="A1" t="s">
        <v>66</v>
      </c>
      <c r="B1" t="s">
        <v>67</v>
      </c>
      <c r="C1" t="s">
        <v>80</v>
      </c>
      <c r="E1" t="s">
        <v>66</v>
      </c>
      <c r="F1" t="s">
        <v>67</v>
      </c>
      <c r="G1" t="s">
        <v>80</v>
      </c>
    </row>
    <row r="2" spans="1:9" x14ac:dyDescent="0.3">
      <c r="A2" s="5" t="s">
        <v>32</v>
      </c>
      <c r="B2" s="2" t="s">
        <v>33</v>
      </c>
      <c r="C2" t="s">
        <v>81</v>
      </c>
      <c r="E2" s="4" t="s">
        <v>32</v>
      </c>
      <c r="F2" t="s">
        <v>33</v>
      </c>
      <c r="G2" t="s">
        <v>79</v>
      </c>
    </row>
    <row r="3" spans="1:9" x14ac:dyDescent="0.3">
      <c r="A3" s="6" t="s">
        <v>35</v>
      </c>
      <c r="B3" s="3" t="s">
        <v>33</v>
      </c>
      <c r="C3" t="s">
        <v>81</v>
      </c>
      <c r="E3" s="4" t="s">
        <v>73</v>
      </c>
      <c r="F3" t="s">
        <v>31</v>
      </c>
      <c r="G3" t="s">
        <v>79</v>
      </c>
    </row>
    <row r="4" spans="1:9" x14ac:dyDescent="0.3">
      <c r="A4" s="5" t="s">
        <v>75</v>
      </c>
      <c r="B4" s="2" t="s">
        <v>31</v>
      </c>
      <c r="C4" t="s">
        <v>81</v>
      </c>
      <c r="E4" s="4" t="s">
        <v>44</v>
      </c>
      <c r="F4" t="s">
        <v>33</v>
      </c>
      <c r="G4" t="s">
        <v>79</v>
      </c>
    </row>
    <row r="5" spans="1:9" x14ac:dyDescent="0.3">
      <c r="A5" s="6" t="s">
        <v>51</v>
      </c>
      <c r="B5" s="3" t="s">
        <v>50</v>
      </c>
      <c r="C5" t="s">
        <v>81</v>
      </c>
      <c r="E5" s="4" t="s">
        <v>70</v>
      </c>
      <c r="F5" t="s">
        <v>50</v>
      </c>
      <c r="G5" t="s">
        <v>79</v>
      </c>
    </row>
    <row r="6" spans="1:9" x14ac:dyDescent="0.3">
      <c r="A6" s="5" t="s">
        <v>64</v>
      </c>
      <c r="B6" s="2" t="s">
        <v>65</v>
      </c>
      <c r="C6" t="s">
        <v>81</v>
      </c>
      <c r="E6" s="4" t="s">
        <v>49</v>
      </c>
      <c r="F6" t="s">
        <v>50</v>
      </c>
      <c r="G6" t="s">
        <v>79</v>
      </c>
    </row>
    <row r="7" spans="1:9" x14ac:dyDescent="0.3">
      <c r="E7" s="4" t="s">
        <v>74</v>
      </c>
      <c r="F7" t="s">
        <v>50</v>
      </c>
      <c r="G7" t="s">
        <v>79</v>
      </c>
    </row>
    <row r="8" spans="1:9" x14ac:dyDescent="0.3">
      <c r="E8" s="4" t="s">
        <v>52</v>
      </c>
      <c r="F8" t="s">
        <v>31</v>
      </c>
      <c r="G8" t="s">
        <v>79</v>
      </c>
    </row>
    <row r="9" spans="1:9" x14ac:dyDescent="0.3">
      <c r="E9" s="4" t="s">
        <v>54</v>
      </c>
      <c r="F9" t="s">
        <v>50</v>
      </c>
      <c r="G9" t="s">
        <v>79</v>
      </c>
    </row>
    <row r="10" spans="1:9" x14ac:dyDescent="0.3">
      <c r="E10" s="4" t="s">
        <v>56</v>
      </c>
      <c r="F10" t="s">
        <v>31</v>
      </c>
      <c r="G10" t="s">
        <v>79</v>
      </c>
    </row>
    <row r="11" spans="1:9" x14ac:dyDescent="0.3">
      <c r="E11" s="4" t="s">
        <v>63</v>
      </c>
      <c r="F11" t="s">
        <v>50</v>
      </c>
      <c r="G11" t="s">
        <v>79</v>
      </c>
    </row>
    <row r="15" spans="1:9" ht="96.2" customHeight="1" x14ac:dyDescent="0.3">
      <c r="A15" s="7" t="s">
        <v>82</v>
      </c>
      <c r="B15" s="7"/>
      <c r="C15" s="7"/>
      <c r="D15" s="7"/>
      <c r="E15" s="7"/>
      <c r="F15" s="7"/>
      <c r="G15" s="7"/>
      <c r="H15" s="7"/>
      <c r="I15" s="7"/>
    </row>
  </sheetData>
  <mergeCells count="1">
    <mergeCell ref="A15:I15"/>
  </mergeCells>
  <phoneticPr fontId="1" type="noConversion"/>
  <pageMargins left="0.7" right="0.7" top="0.78740157499999996" bottom="0.78740157499999996"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5DCBE-66EE-4266-A2F0-F9D15981A9EB}">
  <dimension ref="A1:I36"/>
  <sheetViews>
    <sheetView workbookViewId="0">
      <selection activeCell="D4" sqref="D4"/>
    </sheetView>
  </sheetViews>
  <sheetFormatPr baseColWidth="10" defaultRowHeight="14" x14ac:dyDescent="0.3"/>
  <cols>
    <col min="1" max="1" width="26.796875" bestFit="1" customWidth="1"/>
    <col min="2" max="2" width="17.69921875" bestFit="1" customWidth="1"/>
  </cols>
  <sheetData>
    <row r="1" spans="1:2" x14ac:dyDescent="0.3">
      <c r="A1" t="s">
        <v>66</v>
      </c>
      <c r="B1" t="s">
        <v>67</v>
      </c>
    </row>
    <row r="2" spans="1:2" x14ac:dyDescent="0.3">
      <c r="A2" s="4" t="s">
        <v>30</v>
      </c>
      <c r="B2" t="s">
        <v>31</v>
      </c>
    </row>
    <row r="3" spans="1:2" x14ac:dyDescent="0.3">
      <c r="A3" s="4" t="s">
        <v>32</v>
      </c>
      <c r="B3" t="s">
        <v>33</v>
      </c>
    </row>
    <row r="4" spans="1:2" x14ac:dyDescent="0.3">
      <c r="A4" s="4" t="s">
        <v>34</v>
      </c>
      <c r="B4" t="s">
        <v>31</v>
      </c>
    </row>
    <row r="5" spans="1:2" x14ac:dyDescent="0.3">
      <c r="A5" s="4" t="s">
        <v>35</v>
      </c>
      <c r="B5" t="s">
        <v>33</v>
      </c>
    </row>
    <row r="6" spans="1:2" x14ac:dyDescent="0.3">
      <c r="A6" s="4" t="s">
        <v>36</v>
      </c>
      <c r="B6" t="s">
        <v>31</v>
      </c>
    </row>
    <row r="7" spans="1:2" x14ac:dyDescent="0.3">
      <c r="A7" s="4" t="s">
        <v>37</v>
      </c>
      <c r="B7" t="s">
        <v>31</v>
      </c>
    </row>
    <row r="8" spans="1:2" x14ac:dyDescent="0.3">
      <c r="A8" s="4" t="s">
        <v>38</v>
      </c>
      <c r="B8" t="s">
        <v>31</v>
      </c>
    </row>
    <row r="9" spans="1:2" x14ac:dyDescent="0.3">
      <c r="A9" s="4" t="s">
        <v>39</v>
      </c>
      <c r="B9" t="s">
        <v>31</v>
      </c>
    </row>
    <row r="10" spans="1:2" x14ac:dyDescent="0.3">
      <c r="A10" s="4" t="s">
        <v>40</v>
      </c>
      <c r="B10" t="s">
        <v>31</v>
      </c>
    </row>
    <row r="11" spans="1:2" x14ac:dyDescent="0.3">
      <c r="A11" s="4" t="s">
        <v>41</v>
      </c>
      <c r="B11" t="s">
        <v>31</v>
      </c>
    </row>
    <row r="12" spans="1:2" x14ac:dyDescent="0.3">
      <c r="A12" s="4" t="s">
        <v>42</v>
      </c>
      <c r="B12" t="s">
        <v>31</v>
      </c>
    </row>
    <row r="13" spans="1:2" x14ac:dyDescent="0.3">
      <c r="A13" s="4" t="s">
        <v>43</v>
      </c>
      <c r="B13" t="s">
        <v>31</v>
      </c>
    </row>
    <row r="14" spans="1:2" x14ac:dyDescent="0.3">
      <c r="A14" s="4" t="s">
        <v>44</v>
      </c>
      <c r="B14" t="s">
        <v>33</v>
      </c>
    </row>
    <row r="15" spans="1:2" x14ac:dyDescent="0.3">
      <c r="A15" s="4" t="s">
        <v>45</v>
      </c>
      <c r="B15" t="s">
        <v>31</v>
      </c>
    </row>
    <row r="16" spans="1:2" x14ac:dyDescent="0.3">
      <c r="A16" s="4" t="s">
        <v>46</v>
      </c>
      <c r="B16" t="s">
        <v>31</v>
      </c>
    </row>
    <row r="17" spans="1:2" x14ac:dyDescent="0.3">
      <c r="A17" s="4" t="s">
        <v>47</v>
      </c>
      <c r="B17" t="s">
        <v>31</v>
      </c>
    </row>
    <row r="18" spans="1:2" x14ac:dyDescent="0.3">
      <c r="A18" s="4" t="s">
        <v>48</v>
      </c>
      <c r="B18" t="s">
        <v>31</v>
      </c>
    </row>
    <row r="19" spans="1:2" x14ac:dyDescent="0.3">
      <c r="A19" s="4" t="s">
        <v>49</v>
      </c>
      <c r="B19" t="s">
        <v>50</v>
      </c>
    </row>
    <row r="20" spans="1:2" x14ac:dyDescent="0.3">
      <c r="A20" s="4" t="s">
        <v>51</v>
      </c>
      <c r="B20" t="s">
        <v>50</v>
      </c>
    </row>
    <row r="21" spans="1:2" x14ac:dyDescent="0.3">
      <c r="A21" s="4" t="s">
        <v>52</v>
      </c>
      <c r="B21" t="s">
        <v>31</v>
      </c>
    </row>
    <row r="22" spans="1:2" x14ac:dyDescent="0.3">
      <c r="A22" s="4" t="s">
        <v>53</v>
      </c>
      <c r="B22" t="s">
        <v>50</v>
      </c>
    </row>
    <row r="23" spans="1:2" x14ac:dyDescent="0.3">
      <c r="A23" s="4" t="s">
        <v>54</v>
      </c>
      <c r="B23" t="s">
        <v>50</v>
      </c>
    </row>
    <row r="24" spans="1:2" x14ac:dyDescent="0.3">
      <c r="A24" s="4" t="s">
        <v>55</v>
      </c>
      <c r="B24" t="s">
        <v>33</v>
      </c>
    </row>
    <row r="25" spans="1:2" x14ac:dyDescent="0.3">
      <c r="A25" s="4" t="s">
        <v>56</v>
      </c>
      <c r="B25" t="s">
        <v>31</v>
      </c>
    </row>
    <row r="26" spans="1:2" x14ac:dyDescent="0.3">
      <c r="A26" s="4" t="s">
        <v>57</v>
      </c>
      <c r="B26" t="s">
        <v>50</v>
      </c>
    </row>
    <row r="27" spans="1:2" x14ac:dyDescent="0.3">
      <c r="A27" s="4" t="s">
        <v>58</v>
      </c>
      <c r="B27" t="s">
        <v>31</v>
      </c>
    </row>
    <row r="28" spans="1:2" x14ac:dyDescent="0.3">
      <c r="A28" s="4" t="s">
        <v>59</v>
      </c>
      <c r="B28" t="s">
        <v>31</v>
      </c>
    </row>
    <row r="29" spans="1:2" x14ac:dyDescent="0.3">
      <c r="A29" s="4" t="s">
        <v>60</v>
      </c>
      <c r="B29" t="s">
        <v>50</v>
      </c>
    </row>
    <row r="30" spans="1:2" x14ac:dyDescent="0.3">
      <c r="A30" s="4" t="s">
        <v>61</v>
      </c>
      <c r="B30" t="s">
        <v>50</v>
      </c>
    </row>
    <row r="31" spans="1:2" x14ac:dyDescent="0.3">
      <c r="A31" s="4" t="s">
        <v>62</v>
      </c>
      <c r="B31" t="s">
        <v>50</v>
      </c>
    </row>
    <row r="32" spans="1:2" x14ac:dyDescent="0.3">
      <c r="A32" s="4" t="s">
        <v>63</v>
      </c>
      <c r="B32" t="s">
        <v>50</v>
      </c>
    </row>
    <row r="33" spans="1:9" x14ac:dyDescent="0.3">
      <c r="A33" s="4" t="s">
        <v>64</v>
      </c>
      <c r="B33" t="s">
        <v>65</v>
      </c>
    </row>
    <row r="36" spans="1:9" ht="118.75" customHeight="1" x14ac:dyDescent="0.3">
      <c r="A36" s="7" t="s">
        <v>82</v>
      </c>
      <c r="B36" s="7"/>
      <c r="C36" s="7"/>
      <c r="D36" s="7"/>
      <c r="E36" s="7"/>
      <c r="F36" s="7"/>
      <c r="G36" s="7"/>
      <c r="H36" s="7"/>
      <c r="I36" s="7"/>
    </row>
  </sheetData>
  <mergeCells count="1">
    <mergeCell ref="A36:I36"/>
  </mergeCells>
  <pageMargins left="0.7" right="0.7" top="0.78740157499999996" bottom="0.78740157499999996"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9CD36-1ABC-4088-9186-ABDC6F5764B0}">
  <dimension ref="A1:I20"/>
  <sheetViews>
    <sheetView workbookViewId="0">
      <selection activeCell="E14" sqref="E14"/>
    </sheetView>
  </sheetViews>
  <sheetFormatPr baseColWidth="10" defaultRowHeight="14" x14ac:dyDescent="0.3"/>
  <cols>
    <col min="1" max="1" width="26.69921875" bestFit="1" customWidth="1"/>
    <col min="2" max="2" width="17.69921875" bestFit="1" customWidth="1"/>
  </cols>
  <sheetData>
    <row r="1" spans="1:2" x14ac:dyDescent="0.3">
      <c r="A1" t="s">
        <v>66</v>
      </c>
      <c r="B1" t="s">
        <v>67</v>
      </c>
    </row>
    <row r="2" spans="1:2" x14ac:dyDescent="0.3">
      <c r="A2" s="4" t="s">
        <v>30</v>
      </c>
      <c r="B2" t="s">
        <v>50</v>
      </c>
    </row>
    <row r="3" spans="1:2" x14ac:dyDescent="0.3">
      <c r="A3" s="4" t="s">
        <v>38</v>
      </c>
      <c r="B3" t="s">
        <v>31</v>
      </c>
    </row>
    <row r="4" spans="1:2" x14ac:dyDescent="0.3">
      <c r="A4" s="4" t="s">
        <v>76</v>
      </c>
      <c r="B4" t="s">
        <v>31</v>
      </c>
    </row>
    <row r="5" spans="1:2" x14ac:dyDescent="0.3">
      <c r="A5" s="4" t="s">
        <v>77</v>
      </c>
      <c r="B5" t="s">
        <v>50</v>
      </c>
    </row>
    <row r="6" spans="1:2" x14ac:dyDescent="0.3">
      <c r="A6" s="4" t="s">
        <v>44</v>
      </c>
      <c r="B6" t="s">
        <v>33</v>
      </c>
    </row>
    <row r="7" spans="1:2" x14ac:dyDescent="0.3">
      <c r="A7" s="4" t="s">
        <v>45</v>
      </c>
      <c r="B7" t="s">
        <v>31</v>
      </c>
    </row>
    <row r="8" spans="1:2" x14ac:dyDescent="0.3">
      <c r="A8" s="4" t="s">
        <v>78</v>
      </c>
      <c r="B8" t="s">
        <v>65</v>
      </c>
    </row>
    <row r="9" spans="1:2" x14ac:dyDescent="0.3">
      <c r="A9" s="4" t="s">
        <v>70</v>
      </c>
      <c r="B9" t="s">
        <v>50</v>
      </c>
    </row>
    <row r="10" spans="1:2" x14ac:dyDescent="0.3">
      <c r="A10" s="4" t="s">
        <v>49</v>
      </c>
      <c r="B10" t="s">
        <v>50</v>
      </c>
    </row>
    <row r="11" spans="1:2" x14ac:dyDescent="0.3">
      <c r="A11" s="4" t="s">
        <v>52</v>
      </c>
      <c r="B11" t="s">
        <v>31</v>
      </c>
    </row>
    <row r="12" spans="1:2" x14ac:dyDescent="0.3">
      <c r="A12" s="4" t="s">
        <v>53</v>
      </c>
      <c r="B12" t="s">
        <v>50</v>
      </c>
    </row>
    <row r="13" spans="1:2" x14ac:dyDescent="0.3">
      <c r="A13" s="4" t="s">
        <v>54</v>
      </c>
      <c r="B13" t="s">
        <v>50</v>
      </c>
    </row>
    <row r="14" spans="1:2" x14ac:dyDescent="0.3">
      <c r="A14" s="4" t="s">
        <v>72</v>
      </c>
      <c r="B14" t="s">
        <v>50</v>
      </c>
    </row>
    <row r="15" spans="1:2" x14ac:dyDescent="0.3">
      <c r="A15" s="4" t="s">
        <v>61</v>
      </c>
      <c r="B15" t="s">
        <v>50</v>
      </c>
    </row>
    <row r="16" spans="1:2" x14ac:dyDescent="0.3">
      <c r="A16" s="4" t="s">
        <v>63</v>
      </c>
      <c r="B16" t="s">
        <v>50</v>
      </c>
    </row>
    <row r="17" spans="1:9" x14ac:dyDescent="0.3">
      <c r="A17" s="4" t="s">
        <v>64</v>
      </c>
      <c r="B17" t="s">
        <v>65</v>
      </c>
    </row>
    <row r="20" spans="1:9" ht="116.6" customHeight="1" x14ac:dyDescent="0.3">
      <c r="A20" s="7" t="s">
        <v>82</v>
      </c>
      <c r="B20" s="7"/>
      <c r="C20" s="7"/>
      <c r="D20" s="7"/>
      <c r="E20" s="7"/>
      <c r="F20" s="7"/>
      <c r="G20" s="7"/>
      <c r="H20" s="7"/>
      <c r="I20" s="7"/>
    </row>
  </sheetData>
  <mergeCells count="1">
    <mergeCell ref="A20:I20"/>
  </mergeCells>
  <pageMargins left="0.7" right="0.7" top="0.78740157499999996" bottom="0.78740157499999996"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B6150-08CA-47B8-9396-4F6015FE7BCE}">
  <dimension ref="A1:I12"/>
  <sheetViews>
    <sheetView workbookViewId="0">
      <selection activeCell="D3" sqref="D3"/>
    </sheetView>
  </sheetViews>
  <sheetFormatPr baseColWidth="10" defaultRowHeight="14" x14ac:dyDescent="0.3"/>
  <cols>
    <col min="1" max="1" width="23" bestFit="1" customWidth="1"/>
    <col min="2" max="2" width="17.69921875" bestFit="1" customWidth="1"/>
  </cols>
  <sheetData>
    <row r="1" spans="1:9" x14ac:dyDescent="0.3">
      <c r="A1" t="s">
        <v>66</v>
      </c>
      <c r="B1" t="s">
        <v>67</v>
      </c>
    </row>
    <row r="2" spans="1:9" x14ac:dyDescent="0.3">
      <c r="A2" s="4" t="s">
        <v>30</v>
      </c>
      <c r="B2" t="s">
        <v>50</v>
      </c>
    </row>
    <row r="3" spans="1:9" x14ac:dyDescent="0.3">
      <c r="A3" s="4" t="s">
        <v>77</v>
      </c>
      <c r="B3" t="s">
        <v>50</v>
      </c>
    </row>
    <row r="4" spans="1:9" x14ac:dyDescent="0.3">
      <c r="A4" s="4" t="s">
        <v>70</v>
      </c>
      <c r="B4" t="s">
        <v>50</v>
      </c>
    </row>
    <row r="5" spans="1:9" x14ac:dyDescent="0.3">
      <c r="A5" s="4" t="s">
        <v>51</v>
      </c>
      <c r="B5" t="s">
        <v>50</v>
      </c>
    </row>
    <row r="6" spans="1:9" x14ac:dyDescent="0.3">
      <c r="A6" s="4" t="s">
        <v>52</v>
      </c>
      <c r="B6" t="s">
        <v>31</v>
      </c>
    </row>
    <row r="7" spans="1:9" x14ac:dyDescent="0.3">
      <c r="A7" s="4" t="s">
        <v>55</v>
      </c>
      <c r="B7" t="s">
        <v>33</v>
      </c>
    </row>
    <row r="8" spans="1:9" x14ac:dyDescent="0.3">
      <c r="A8" s="4" t="s">
        <v>63</v>
      </c>
      <c r="B8" t="s">
        <v>50</v>
      </c>
    </row>
    <row r="9" spans="1:9" x14ac:dyDescent="0.3">
      <c r="A9" s="4" t="s">
        <v>64</v>
      </c>
      <c r="B9" t="s">
        <v>65</v>
      </c>
    </row>
    <row r="12" spans="1:9" ht="120.4" customHeight="1" x14ac:dyDescent="0.3">
      <c r="A12" s="7" t="s">
        <v>82</v>
      </c>
      <c r="B12" s="7"/>
      <c r="C12" s="7"/>
      <c r="D12" s="7"/>
      <c r="E12" s="7"/>
      <c r="F12" s="7"/>
      <c r="G12" s="7"/>
      <c r="H12" s="7"/>
      <c r="I12" s="7"/>
    </row>
  </sheetData>
  <mergeCells count="1">
    <mergeCell ref="A12:I12"/>
  </mergeCells>
  <pageMargins left="0.7" right="0.7" top="0.78740157499999996" bottom="0.78740157499999996"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P k E A A B Q S w M E F A A C A A g A l I a I U e 5 0 L 1 G k A A A A 9 Q A A A B I A H A B D b 2 5 m a W c v U G F j a 2 F n Z S 5 4 b W w g o h g A K K A U A A A A A A A A A A A A A A A A A A A A A A A A A A A A h Y 8 x D o I w G I W v Q r r T l m o i I T 9 l U D d J T E y M a 1 M q N E I x t F j u 5 u C R v I I Y R d 0 c 3 / e + 4 b 3 7 9 Q b Z 0 N T B R X V W t y Z F E a Y o U E a 2 h T Z l i n p 3 D G O U c d g K e R K l C k b Z 2 G S w R Y o q 5 8 4 J I d 5 7 7 G e 4 7 U r C K I 3 I I d / s Z K U a g T 6 y / i + H 2 l g n j F S I w / 4 1 h j M c L z B j c 0 y B T A x y b b 4 9 G + c + 2 x 8 I y 7 5 2 f a d 4 o c L V G s g U g b w v 8 A d Q S w M E F A A C A A g A l I a I 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S G i F H L A 9 O f 8 w E A A A E I A A A T A B w A R m 9 y b X V s Y X M v U 2 V j d G l v b j E u b S C i G A A o o B Q A A A A A A A A A A A A A A A A A A A A A A A A A A A D t l N 1 q 2 0 A Q h e 8 N f o d F u b F B F Z b z 0 z R B F 8 J O 6 1 y 0 u L Z 7 F R W x l s b O k v 0 R u 7 N J h M n b 9 B n 6 A n m x j l H b N K g h J a E Q a H U j 7 a e d 4 c z R W T k o U B j N 5 s 0 9 P u 5 2 u h 1 3 z i 2 U b C d Y p K e z e J B X U O X D Q R w P 4 s F u b q G y 4 E A j R 3 E J + R o 0 5 M q U I H N f l R y p D q + R G Y + V R x Y H L G E S s N t h d H 3 0 I C U Q G b n L a G w K r 6 h N 7 6 2 Q E I 2 M R l q 4 X n B y l K X s P X c I 1 q E v h V f Z 1 P I L F B d e E b d L b 9 f Z z K g 6 n w J a I 2 W W l m U q 1 x y y d J Y u J t m T R E c k O m p E R / F 2 E f T D s z F I o Q Q J S Y L j I G Q j I 7 3 S L o k H I T v R h S m F X i f x c H 8 Y 0 m Q G Y Y 6 1 h O T u M f p g N H z u h 8 3 w O 8 H k 9 u s 5 W L Y G m m u F w C b A S 7 B b h x Z 8 S d u n 1 i i q b b D r N W 6 F 7 O w 7 T 6 W c F 1 x y 6 x K 0 / t f G 7 + D 2 i 6 Y a U s o W d X X X c W G 5 d i t j V S O d 3 o H r P S g k 3 G y C F V d C 1 q y Q 3 D m x E g X f p s I x 6 s G e 7 m t p F C 4 l u U s m I m l g C N d 4 E 7 J N 0 A J 5 T O h U 4 8 F e t F X b s G F 7 2 2 4 b 7 b X R f h s d t N H r N j q 8 h 2 7 6 3 Y 7 Q D 7 l 9 / 8 h Q B l d C c / m M E z A 6 y j 4 5 S k B G 3 7 1 + l Y 3 N l Z a G l y 7 7 0 f t P g 3 r 4 T + b 0 p 0 s v N 3 b P C h T r D f t / M 1 T b / o 8 E 6 8 3 / Y L 3 M Y P 3 m f / Z I 1 r 4 B U E s B A i 0 A F A A C A A g A l I a I U e 5 0 L 1 G k A A A A 9 Q A A A B I A A A A A A A A A A A A A A A A A A A A A A E N v b m Z p Z y 9 Q Y W N r Y W d l L n h t b F B L A Q I t A B Q A A g A I A J S G i F E P y u m r p A A A A O k A A A A T A A A A A A A A A A A A A A A A A P A A A A B b Q 2 9 u d G V u d F 9 U e X B l c 1 0 u e G 1 s U E s B A i 0 A F A A C A A g A l I a I U c s D 0 5 / z A Q A A A Q g A A B M A A A A A A A A A A A A A A A A A 4 Q E A A E Z v c m 1 1 b G F z L 1 N l Y 3 R p b 2 4 x L m 1 Q S w U G A A A A A A M A A w D C A A A A I Q 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z i o A A A A A A A C s K g 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B S V I x M F 9 w Z X B f M j A x M T A x M D N f c m V w c m V z Z W 5 0 Y X R p d m V f Z 2 V u Z V 9 t b 2 R l b F 9 1 c G R h d G V k J T I w d H h 0 J T I w b 3 V 0 c H V 0 J T I w 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5 N z k i I C 8 + P E V u d H J 5 I F R 5 c G U 9 I k Z p b G x F c n J v c k N v Z G U i I F Z h b H V l P S J z V W 5 r b m 9 3 b i I g L z 4 8 R W 5 0 c n k g V H l w Z T 0 i R m l s b E V y c m 9 y Q 2 9 1 b n Q i I F Z h b H V l P S J s M C I g L z 4 8 R W 5 0 c n k g V H l w Z T 0 i R m l s b E x h c 3 R V c G R h d G V k I i B W Y W x 1 Z T 0 i Z D I w M j A t M T I t M D h U M T I 6 N D M 6 M z U u O D E z N j U 2 M V o i I C 8 + P E V u d H J 5 I F R 5 c G U 9 I k Z p b G x D b 2 x 1 b W 5 U e X B l c y I g V m F s d W U 9 I n N C Z 1 l E Q m d Z R 0 J n W U d C Z z 0 9 I i A v P j x F b n R y e S B U e X B l P S J G a W x s Q 2 9 s d W 1 u T m F t Z X M i I F Z h b H V l P S J z W y Z x d W 9 0 O 2 Z h b W l s e S B j b G F z c 2 l m a W N h d G l v b n M g Z m 9 y I F R B S V I x M F 9 w Z X B f M j A x M T A x M D N f c m V w c m V z Z W 5 0 Y X R p d m V f Z 2 V u Z V 9 t b 2 R l b F 9 1 c G R h d G V k L n R 4 d C 5 k b 2 1 0 Y m x v d X Q m c X V v d D s s J n F 1 b 3 Q 7 Q 2 9 s d W 1 u M S Z x d W 9 0 O y w m c X V v d D t f M S Z x d W 9 0 O y w m c X V v d D t f M i Z x d W 9 0 O y w m c X V v d D t f M y Z x d W 9 0 O y w m c X V v d D t f N C Z x d W 9 0 O y w m c X V v d D t f N S Z x d W 9 0 O y w m c X V v d D t f N i Z x d W 9 0 O y w m c X V v d D t f N y Z x d W 9 0 O y w m c X V v d D t f O C Z x d W 9 0 O 1 0 i I C 8 + P E V u d H J 5 I F R 5 c G U 9 I k Z p b G x T d G F 0 d X M i I F Z h b H V l P S J z Q 2 9 t c G x l d G U i I C 8 + P E V u d H J 5 I F R 5 c G U 9 I l J l b G F 0 a W 9 u c 2 h p c E l u Z m 9 D b 2 5 0 Y W l u Z X I i I F Z h b H V l P S J z e y Z x d W 9 0 O 2 N v b H V t b k N v d W 5 0 J n F 1 b 3 Q 7 O j E w L C Z x d W 9 0 O 2 t l e U N v b H V t b k 5 h b W V z J n F 1 b 3 Q 7 O l t d L C Z x d W 9 0 O 3 F 1 Z X J 5 U m V s Y X R p b 2 5 z a G l w c y Z x d W 9 0 O z p b X S w m c X V v d D t j b 2 x 1 b W 5 J Z G V u d G l 0 a W V z J n F 1 b 3 Q 7 O l s m c X V v d D t T Z W N 0 a W 9 u M S 9 U Q U l S M T B f c G V w X z I w M T E w M T A z X 3 J l c H J l c 2 V u d G F 0 a X Z l X 2 d l b m V f b W 9 k Z W x f d X B k Y X R l Z C B 0 e H Q g b 3 V 0 c H V 0 I D E v R 2 X D p G 5 k Z X J 0 Z X I g V H l w L n t m Y W 1 p b H k g Y 2 x h c 3 N p Z m l j Y X R p b 2 5 z I G Z v c i B U Q U l S M T B f c G V w X z I w M T E w M T A z X 3 J l c H J l c 2 V u d G F 0 a X Z l X 2 d l b m V f b W 9 k Z W x f d X B k Y X R l Z C 5 0 e H Q u Z G 9 t d G J s b 3 V 0 L D B 9 J n F 1 b 3 Q 7 L C Z x d W 9 0 O 1 N l Y 3 R p b 2 4 x L 1 R B S V I x M F 9 w Z X B f M j A x M T A x M D N f c m V w c m V z Z W 5 0 Y X R p d m V f Z 2 V u Z V 9 t b 2 R l b F 9 1 c G R h d G V k I H R 4 d C B v d X R w d X Q g M S 9 H Z c O k b m R l c n R l c i B U e X A u e y w x f S Z x d W 9 0 O y w m c X V v d D t T Z W N 0 a W 9 u M S 9 U Q U l S M T B f c G V w X z I w M T E w M T A z X 3 J l c H J l c 2 V u d G F 0 a X Z l X 2 d l b m V f b W 9 k Z W x f d X B k Y X R l Z C B 0 e H Q g b 3 V 0 c H V 0 I D E v R 2 X D p G 5 k Z X J 0 Z X I g V H l w L n t f M S w y f S Z x d W 9 0 O y w m c X V v d D t T Z W N 0 a W 9 u M S 9 U Q U l S M T B f c G V w X z I w M T E w M T A z X 3 J l c H J l c 2 V u d G F 0 a X Z l X 2 d l b m V f b W 9 k Z W x f d X B k Y X R l Z C B 0 e H Q g b 3 V 0 c H V 0 I D E v R 2 X D p G 5 k Z X J 0 Z X I g V H l w L n t f M i w z f S Z x d W 9 0 O y w m c X V v d D t T Z W N 0 a W 9 u M S 9 U Q U l S M T B f c G V w X z I w M T E w M T A z X 3 J l c H J l c 2 V u d G F 0 a X Z l X 2 d l b m V f b W 9 k Z W x f d X B k Y X R l Z C B 0 e H Q g b 3 V 0 c H V 0 I D E v R 2 X D p G 5 k Z X J 0 Z X I g V H l w L n t f M y w 0 f S Z x d W 9 0 O y w m c X V v d D t T Z W N 0 a W 9 u M S 9 U Q U l S M T B f c G V w X z I w M T E w M T A z X 3 J l c H J l c 2 V u d G F 0 a X Z l X 2 d l b m V f b W 9 k Z W x f d X B k Y X R l Z C B 0 e H Q g b 3 V 0 c H V 0 I D E v R 2 X D p G 5 k Z X J 0 Z X I g V H l w L n t f N C w 1 f S Z x d W 9 0 O y w m c X V v d D t T Z W N 0 a W 9 u M S 9 U Q U l S M T B f c G V w X z I w M T E w M T A z X 3 J l c H J l c 2 V u d G F 0 a X Z l X 2 d l b m V f b W 9 k Z W x f d X B k Y X R l Z C B 0 e H Q g b 3 V 0 c H V 0 I D E v R 2 X D p G 5 k Z X J 0 Z X I g V H l w L n t f N S w 2 f S Z x d W 9 0 O y w m c X V v d D t T Z W N 0 a W 9 u M S 9 U Q U l S M T B f c G V w X z I w M T E w M T A z X 3 J l c H J l c 2 V u d G F 0 a X Z l X 2 d l b m V f b W 9 k Z W x f d X B k Y X R l Z C B 0 e H Q g b 3 V 0 c H V 0 I D E v R 2 X D p G 5 k Z X J 0 Z X I g V H l w L n t f N i w 3 f S Z x d W 9 0 O y w m c X V v d D t T Z W N 0 a W 9 u M S 9 U Q U l S M T B f c G V w X z I w M T E w M T A z X 3 J l c H J l c 2 V u d G F 0 a X Z l X 2 d l b m V f b W 9 k Z W x f d X B k Y X R l Z C B 0 e H Q g b 3 V 0 c H V 0 I D E v R 2 X D p G 5 k Z X J 0 Z X I g V H l w L n t f N y w 4 f S Z x d W 9 0 O y w m c X V v d D t T Z W N 0 a W 9 u M S 9 U Q U l S M T B f c G V w X z I w M T E w M T A z X 3 J l c H J l c 2 V u d G F 0 a X Z l X 2 d l b m V f b W 9 k Z W x f d X B k Y X R l Z C B 0 e H Q g b 3 V 0 c H V 0 I D E v R 2 X D p G 5 k Z X J 0 Z X I g V H l w L n t f O C w 5 f S Z x d W 9 0 O 1 0 s J n F 1 b 3 Q 7 Q 2 9 s d W 1 u Q 2 9 1 b n Q m c X V v d D s 6 M T A s J n F 1 b 3 Q 7 S 2 V 5 Q 2 9 s d W 1 u T m F t Z X M m c X V v d D s 6 W 1 0 s J n F 1 b 3 Q 7 Q 2 9 s d W 1 u S W R l b n R p d G l l c y Z x d W 9 0 O z p b J n F 1 b 3 Q 7 U 2 V j d G l v b j E v V E F J U j E w X 3 B l c F 8 y M D E x M D E w M 1 9 y Z X B y Z X N l b n R h d G l 2 Z V 9 n Z W 5 l X 2 1 v Z G V s X 3 V w Z G F 0 Z W Q g d H h 0 I G 9 1 d H B 1 d C A x L 0 d l w 6 R u Z G V y d G V y I F R 5 c C 5 7 Z m F t a W x 5 I G N s Y X N z a W Z p Y 2 F 0 a W 9 u c y B m b 3 I g V E F J U j E w X 3 B l c F 8 y M D E x M D E w M 1 9 y Z X B y Z X N l b n R h d G l 2 Z V 9 n Z W 5 l X 2 1 v Z G V s X 3 V w Z G F 0 Z W Q u d H h 0 L m R v b X R i b G 9 1 d C w w f S Z x d W 9 0 O y w m c X V v d D t T Z W N 0 a W 9 u M S 9 U Q U l S M T B f c G V w X z I w M T E w M T A z X 3 J l c H J l c 2 V u d G F 0 a X Z l X 2 d l b m V f b W 9 k Z W x f d X B k Y X R l Z C B 0 e H Q g b 3 V 0 c H V 0 I D E v R 2 X D p G 5 k Z X J 0 Z X I g V H l w L n s s M X 0 m c X V v d D s s J n F 1 b 3 Q 7 U 2 V j d G l v b j E v V E F J U j E w X 3 B l c F 8 y M D E x M D E w M 1 9 y Z X B y Z X N l b n R h d G l 2 Z V 9 n Z W 5 l X 2 1 v Z G V s X 3 V w Z G F 0 Z W Q g d H h 0 I G 9 1 d H B 1 d C A x L 0 d l w 6 R u Z G V y d G V y I F R 5 c C 5 7 X z E s M n 0 m c X V v d D s s J n F 1 b 3 Q 7 U 2 V j d G l v b j E v V E F J U j E w X 3 B l c F 8 y M D E x M D E w M 1 9 y Z X B y Z X N l b n R h d G l 2 Z V 9 n Z W 5 l X 2 1 v Z G V s X 3 V w Z G F 0 Z W Q g d H h 0 I G 9 1 d H B 1 d C A x L 0 d l w 6 R u Z G V y d G V y I F R 5 c C 5 7 X z I s M 3 0 m c X V v d D s s J n F 1 b 3 Q 7 U 2 V j d G l v b j E v V E F J U j E w X 3 B l c F 8 y M D E x M D E w M 1 9 y Z X B y Z X N l b n R h d G l 2 Z V 9 n Z W 5 l X 2 1 v Z G V s X 3 V w Z G F 0 Z W Q g d H h 0 I G 9 1 d H B 1 d C A x L 0 d l w 6 R u Z G V y d G V y I F R 5 c C 5 7 X z M s N H 0 m c X V v d D s s J n F 1 b 3 Q 7 U 2 V j d G l v b j E v V E F J U j E w X 3 B l c F 8 y M D E x M D E w M 1 9 y Z X B y Z X N l b n R h d G l 2 Z V 9 n Z W 5 l X 2 1 v Z G V s X 3 V w Z G F 0 Z W Q g d H h 0 I G 9 1 d H B 1 d C A x L 0 d l w 6 R u Z G V y d G V y I F R 5 c C 5 7 X z Q s N X 0 m c X V v d D s s J n F 1 b 3 Q 7 U 2 V j d G l v b j E v V E F J U j E w X 3 B l c F 8 y M D E x M D E w M 1 9 y Z X B y Z X N l b n R h d G l 2 Z V 9 n Z W 5 l X 2 1 v Z G V s X 3 V w Z G F 0 Z W Q g d H h 0 I G 9 1 d H B 1 d C A x L 0 d l w 6 R u Z G V y d G V y I F R 5 c C 5 7 X z U s N n 0 m c X V v d D s s J n F 1 b 3 Q 7 U 2 V j d G l v b j E v V E F J U j E w X 3 B l c F 8 y M D E x M D E w M 1 9 y Z X B y Z X N l b n R h d G l 2 Z V 9 n Z W 5 l X 2 1 v Z G V s X 3 V w Z G F 0 Z W Q g d H h 0 I G 9 1 d H B 1 d C A x L 0 d l w 6 R u Z G V y d G V y I F R 5 c C 5 7 X z Y s N 3 0 m c X V v d D s s J n F 1 b 3 Q 7 U 2 V j d G l v b j E v V E F J U j E w X 3 B l c F 8 y M D E x M D E w M 1 9 y Z X B y Z X N l b n R h d G l 2 Z V 9 n Z W 5 l X 2 1 v Z G V s X 3 V w Z G F 0 Z W Q g d H h 0 I G 9 1 d H B 1 d C A x L 0 d l w 6 R u Z G V y d G V y I F R 5 c C 5 7 X z c s O H 0 m c X V v d D s s J n F 1 b 3 Q 7 U 2 V j d G l v b j E v V E F J U j E w X 3 B l c F 8 y M D E x M D E w M 1 9 y Z X B y Z X N l b n R h d G l 2 Z V 9 n Z W 5 l X 2 1 v Z G V s X 3 V w Z G F 0 Z W Q g d H h 0 I G 9 1 d H B 1 d C A x L 0 d l w 6 R u Z G V y d G V y I F R 5 c C 5 7 X z g s O X 0 m c X V v d D t d L C Z x d W 9 0 O 1 J l b G F 0 a W 9 u c 2 h p c E l u Z m 8 m c X V v d D s 6 W 1 1 9 I i A v P j w v U 3 R h Y m x l R W 5 0 c m l l c z 4 8 L 0 l 0 Z W 0 + P E l 0 Z W 0 + P E l 0 Z W 1 M b 2 N h d G l v b j 4 8 S X R l b V R 5 c G U + R m 9 y b X V s Y T w v S X R l b V R 5 c G U + P E l 0 Z W 1 Q Y X R o P l N l Y 3 R p b 2 4 x L 1 R B S V I x M F 9 w Z X B f M j A x M T A x M D N f c m V w c m V z Z W 5 0 Y X R p d m V f Z 2 V u Z V 9 t b 2 R l b F 9 1 c G R h d G V k J T I w d H h 0 J T I w b 3 V 0 c H V 0 J T I w M S 9 R d W V s b G U 8 L 0 l 0 Z W 1 Q Y X R o P j w v S X R l b U x v Y 2 F 0 a W 9 u P j x T d G F i b G V F b n R y a W V z I C 8 + P C 9 J d G V t P j x J d G V t P j x J d G V t T G 9 j Y X R p b 2 4 + P E l 0 Z W 1 U e X B l P k Z v c m 1 1 b G E 8 L 0 l 0 Z W 1 U e X B l P j x J d G V t U G F 0 a D 5 T Z W N 0 a W 9 u M S 9 U Q U l S M T B f c G V w X z I w M T E w M T A z X 3 J l c H J l c 2 V u d G F 0 a X Z l X 2 d l b m V f b W 9 k Z W x f d X B k Y X R l Z C U y M H R 4 d C U y M G 9 1 d H B 1 d C U y M D E v S C V D M y V C N m h l c i U y M G d l c 3 R 1 Z n R l J T I w S G V h Z G V y P C 9 J d G V t U G F 0 a D 4 8 L 0 l 0 Z W 1 M b 2 N h d G l v b j 4 8 U 3 R h Y m x l R W 5 0 c m l l c y A v P j w v S X R l b T 4 8 S X R l b T 4 8 S X R l b U x v Y 2 F 0 a W 9 u P j x J d G V t V H l w Z T 5 G b 3 J t d W x h P C 9 J d G V t V H l w Z T 4 8 S X R l b V B h d G g + U 2 V j d G l v b j E v V E F J U j E w X 3 B l c F 8 y M D E x M D E w M 1 9 y Z X B y Z X N l b n R h d G l 2 Z V 9 n Z W 5 l X 2 1 v Z G V s X 3 V w Z G F 0 Z W Q l M j B 0 e H Q l M j B v d X R w d X Q l M j A x L 0 d l J U M z J U E 0 b m R l c n R l c i U y M F R 5 c D w v S X R l b V B h d G g + P C 9 J d G V t T G 9 j Y X R p b 2 4 + P F N 0 Y W J s Z U V u d H J p Z X M g L z 4 8 L 0 l 0 Z W 0 + P E l 0 Z W 0 + P E l 0 Z W 1 M b 2 N h d G l v b j 4 8 S X R l b V R 5 c G U + R m 9 y b X V s Y T w v S X R l b V R 5 c G U + P E l 0 Z W 1 Q Y X R o P l N l Y 3 R p b 2 4 x L 0 F S Q W Z p b m F s J T I w b 3 V 0 c H V 0 J T I w 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5 O T E i I C 8 + P E V u d H J 5 I F R 5 c G U 9 I k Z p b G x F c n J v c k N v Z G U i I F Z h b H V l P S J z V W 5 r b m 9 3 b i I g L z 4 8 R W 5 0 c n k g V H l w Z T 0 i R m l s b E V y c m 9 y Q 2 9 1 b n Q i I F Z h b H V l P S J s M C I g L z 4 8 R W 5 0 c n k g V H l w Z T 0 i R m l s b E x h c 3 R V c G R h d G V k I i B W Y W x 1 Z T 0 i Z D I w M j A t M T I t M D h U M T U 6 M T k 6 M z M u N z U y O D A 2 M F o i I C 8 + P E V u d H J 5 I F R 5 c G U 9 I k Z p b G x D b 2 x 1 b W 5 U e X B l c y I g V m F s d W U 9 I n N C Z 1 l E Q m d Z R 0 J n W T 0 i I C 8 + P E V u d H J 5 I F R 5 c G U 9 I k Z p b G x D b 2 x 1 b W 5 O Y W 1 l c y I g V m F s d W U 9 I n N b J n F 1 b 3 Q 7 Z m F t a W x 5 I G N s Y X N z a W Z p Y 2 F 0 a W 9 u c y B m b 3 I g Q V J B Z m l u Y W w u Z G 9 t d G J s b 3 V 0 J n F 1 b 3 Q 7 L C Z x d W 9 0 O 0 N v b H V t b j E m c X V v d D s s J n F 1 b 3 Q 7 X z E m c X V v d D s s J n F 1 b 3 Q 7 X z I m c X V v d D s s J n F 1 b 3 Q 7 X z M m c X V v d D s s J n F 1 b 3 Q 7 X z Q m c X V v d D s s J n F 1 b 3 Q 7 X z U m c X V v d D s s J n F 1 b 3 Q 7 X z Y m c X V v d D t d I i A v P j x F b n R y e S B U e X B l P S J G a W x s U 3 R h d H V z I i B W Y W x 1 Z T 0 i c 0 N v b X B s Z X R l I i A v P j x F b n R y e S B U e X B l P S J S Z W x h d G l v b n N o a X B J b m Z v Q 2 9 u d G F p b m V y I i B W Y W x 1 Z T 0 i c 3 s m c X V v d D t j b 2 x 1 b W 5 D b 3 V u d C Z x d W 9 0 O z o 4 L C Z x d W 9 0 O 2 t l e U N v b H V t b k 5 h b W V z J n F 1 b 3 Q 7 O l t d L C Z x d W 9 0 O 3 F 1 Z X J 5 U m V s Y X R p b 2 5 z a G l w c y Z x d W 9 0 O z p b X S w m c X V v d D t j b 2 x 1 b W 5 J Z G V u d G l 0 a W V z J n F 1 b 3 Q 7 O l s m c X V v d D t T Z W N 0 a W 9 u M S 9 B U k F m a W 5 h b C B v d X R w d X Q g M S 9 H Z c O k b m R l c n R l c i B U e X A u e 2 Z h b W l s e S B j b G F z c 2 l m a W N h d G l v b n M g Z m 9 y I E F S Q W Z p b m F s L m R v b X R i b G 9 1 d C w w f S Z x d W 9 0 O y w m c X V v d D t T Z W N 0 a W 9 u M S 9 B U k F m a W 5 h b C B v d X R w d X Q g M S 9 H Z c O k b m R l c n R l c i B U e X A u e y w x f S Z x d W 9 0 O y w m c X V v d D t T Z W N 0 a W 9 u M S 9 B U k F m a W 5 h b C B v d X R w d X Q g M S 9 H Z c O k b m R l c n R l c i B U e X A u e 1 8 x L D J 9 J n F 1 b 3 Q 7 L C Z x d W 9 0 O 1 N l Y 3 R p b 2 4 x L 0 F S Q W Z p b m F s I G 9 1 d H B 1 d C A x L 0 d l w 6 R u Z G V y d G V y I F R 5 c C 5 7 X z I s M 3 0 m c X V v d D s s J n F 1 b 3 Q 7 U 2 V j d G l v b j E v Q V J B Z m l u Y W w g b 3 V 0 c H V 0 I D E v R 2 X D p G 5 k Z X J 0 Z X I g V H l w L n t f M y w 0 f S Z x d W 9 0 O y w m c X V v d D t T Z W N 0 a W 9 u M S 9 B U k F m a W 5 h b C B v d X R w d X Q g M S 9 H Z c O k b m R l c n R l c i B U e X A u e 1 8 0 L D V 9 J n F 1 b 3 Q 7 L C Z x d W 9 0 O 1 N l Y 3 R p b 2 4 x L 0 F S Q W Z p b m F s I G 9 1 d H B 1 d C A x L 0 d l w 6 R u Z G V y d G V y I F R 5 c C 5 7 X z U s N n 0 m c X V v d D s s J n F 1 b 3 Q 7 U 2 V j d G l v b j E v Q V J B Z m l u Y W w g b 3 V 0 c H V 0 I D E v R 2 X D p G 5 k Z X J 0 Z X I g V H l w L n t f N i w 3 f S Z x d W 9 0 O 1 0 s J n F 1 b 3 Q 7 Q 2 9 s d W 1 u Q 2 9 1 b n Q m c X V v d D s 6 O C w m c X V v d D t L Z X l D b 2 x 1 b W 5 O Y W 1 l c y Z x d W 9 0 O z p b X S w m c X V v d D t D b 2 x 1 b W 5 J Z G V u d G l 0 a W V z J n F 1 b 3 Q 7 O l s m c X V v d D t T Z W N 0 a W 9 u M S 9 B U k F m a W 5 h b C B v d X R w d X Q g M S 9 H Z c O k b m R l c n R l c i B U e X A u e 2 Z h b W l s e S B j b G F z c 2 l m a W N h d G l v b n M g Z m 9 y I E F S Q W Z p b m F s L m R v b X R i b G 9 1 d C w w f S Z x d W 9 0 O y w m c X V v d D t T Z W N 0 a W 9 u M S 9 B U k F m a W 5 h b C B v d X R w d X Q g M S 9 H Z c O k b m R l c n R l c i B U e X A u e y w x f S Z x d W 9 0 O y w m c X V v d D t T Z W N 0 a W 9 u M S 9 B U k F m a W 5 h b C B v d X R w d X Q g M S 9 H Z c O k b m R l c n R l c i B U e X A u e 1 8 x L D J 9 J n F 1 b 3 Q 7 L C Z x d W 9 0 O 1 N l Y 3 R p b 2 4 x L 0 F S Q W Z p b m F s I G 9 1 d H B 1 d C A x L 0 d l w 6 R u Z G V y d G V y I F R 5 c C 5 7 X z I s M 3 0 m c X V v d D s s J n F 1 b 3 Q 7 U 2 V j d G l v b j E v Q V J B Z m l u Y W w g b 3 V 0 c H V 0 I D E v R 2 X D p G 5 k Z X J 0 Z X I g V H l w L n t f M y w 0 f S Z x d W 9 0 O y w m c X V v d D t T Z W N 0 a W 9 u M S 9 B U k F m a W 5 h b C B v d X R w d X Q g M S 9 H Z c O k b m R l c n R l c i B U e X A u e 1 8 0 L D V 9 J n F 1 b 3 Q 7 L C Z x d W 9 0 O 1 N l Y 3 R p b 2 4 x L 0 F S Q W Z p b m F s I G 9 1 d H B 1 d C A x L 0 d l w 6 R u Z G V y d G V y I F R 5 c C 5 7 X z U s N n 0 m c X V v d D s s J n F 1 b 3 Q 7 U 2 V j d G l v b j E v Q V J B Z m l u Y W w g b 3 V 0 c H V 0 I D E v R 2 X D p G 5 k Z X J 0 Z X I g V H l w L n t f N i w 3 f S Z x d W 9 0 O 1 0 s J n F 1 b 3 Q 7 U m V s Y X R p b 2 5 z a G l w S W 5 m b y Z x d W 9 0 O z p b X X 0 i I C 8 + P C 9 T d G F i b G V F b n R y a W V z P j w v S X R l b T 4 8 S X R l b T 4 8 S X R l b U x v Y 2 F 0 a W 9 u P j x J d G V t V H l w Z T 5 G b 3 J t d W x h P C 9 J d G V t V H l w Z T 4 8 S X R l b V B h d G g + U 2 V j d G l v b j E v Q V J B Z m l u Y W w l M j B v d X R w d X Q l M j A x L 1 F 1 Z W x s Z T w v S X R l b V B h d G g + P C 9 J d G V t T G 9 j Y X R p b 2 4 + P F N 0 Y W J s Z U V u d H J p Z X M g L z 4 8 L 0 l 0 Z W 0 + P E l 0 Z W 0 + P E l 0 Z W 1 M b 2 N h d G l v b j 4 8 S X R l b V R 5 c G U + R m 9 y b X V s Y T w v S X R l b V R 5 c G U + P E l 0 Z W 1 Q Y X R o P l N l Y 3 R p b 2 4 x L 0 F S Q W Z p b m F s J T I w b 3 V 0 c H V 0 J T I w M S 9 I J U M z J U I 2 a G V y J T I w Z 2 V z d H V m d G U l M j B I Z W F k Z X I 8 L 0 l 0 Z W 1 Q Y X R o P j w v S X R l b U x v Y 2 F 0 a W 9 u P j x T d G F i b G V F b n R y a W V z I C 8 + P C 9 J d G V t P j x J d G V t P j x J d G V t T G 9 j Y X R p b 2 4 + P E l 0 Z W 1 U e X B l P k Z v c m 1 1 b G E 8 L 0 l 0 Z W 1 U e X B l P j x J d G V t U G F 0 a D 5 T Z W N 0 a W 9 u M S 9 B U k F m a W 5 h b C U y M G 9 1 d H B 1 d C U y M D E v R 2 U l Q z M l Q T R u Z G V y d G V y J T I w V H l w P C 9 J d G V t U G F 0 a D 4 8 L 0 l 0 Z W 1 M b 2 N h d G l v b j 4 8 U 3 R h Y m x l R W 5 0 c m l l c y A v P j w v S X R l b T 4 8 S X R l b T 4 8 S X R l b U x v Y 2 F 0 a W 9 u P j x J d G V t V H l w Z T 5 G b 3 J t d W x h P C 9 J d G V t V H l w Z T 4 8 S X R l b V B h d G g + U 2 V j d G l v b j E v Q V J B Z m l u Y W w l M j B v d X R w d X Q l M j A x 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j k 3 O S I g L z 4 8 R W 5 0 c n k g V H l w Z T 0 i R m l s b E V y c m 9 y Q 2 9 k Z S I g V m F s d W U 9 I n N V b m t u b 3 d u I i A v P j x F b n R y e S B U e X B l P S J G a W x s R X J y b 3 J D b 3 V u d C I g V m F s d W U 9 I m w w I i A v P j x F b n R y e S B U e X B l P S J G a W x s T G F z d F V w Z G F 0 Z W Q i I F Z h b H V l P S J k M j A y M C 0 x M i 0 w O F Q x N T o 0 M z o 1 M S 4 1 N T g 5 M j g 1 W i I g L z 4 8 R W 5 0 c n k g V H l w Z T 0 i R m l s b E N v b H V t b l R 5 c G V z I i B W Y W x 1 Z T 0 i c 0 J n W U R C Z 1 l H Q m d Z R y I g L z 4 8 R W 5 0 c n k g V H l w Z T 0 i R m l s b E N v b H V t b k 5 h b W V z I i B W Y W x 1 Z T 0 i c 1 s m c X V v d D t m Y W 1 p b H k g Y 2 x h c 3 N p Z m l j Y X R p b 2 5 z I G Z v c i B B U k F m a W 5 h b C 5 k b 2 1 0 Y m x v d X Q m c X V v d D s s J n F 1 b 3 Q 7 Q 2 9 s d W 1 u M S Z x d W 9 0 O y w m c X V v d D t f M S Z x d W 9 0 O y w m c X V v d D t f M i Z x d W 9 0 O y w m c X V v d D t f M y Z x d W 9 0 O y w m c X V v d D t f N C Z x d W 9 0 O y w m c X V v d D t f N S Z x d W 9 0 O y w m c X V v d D t f N i Z x d W 9 0 O y w m c X V v d D t f N y Z x d W 9 0 O 1 0 i I C 8 + P E V u d H J 5 I F R 5 c G U 9 I k Z p b G x T d G F 0 d X M i I F Z h b H V l P S J z Q 2 9 t c G x l d G U i I C 8 + P E V u d H J 5 I F R 5 c G U 9 I l J l b G F 0 a W 9 u c 2 h p c E l u Z m 9 D b 2 5 0 Y W l u Z X I i I F Z h b H V l P S J z e y Z x d W 9 0 O 2 N v b H V t b k N v d W 5 0 J n F 1 b 3 Q 7 O j k s J n F 1 b 3 Q 7 a 2 V 5 Q 2 9 s d W 1 u T m F t Z X M m c X V v d D s 6 W 1 0 s J n F 1 b 3 Q 7 c X V l c n l S Z W x h d G l v b n N o a X B z J n F 1 b 3 Q 7 O l t d L C Z x d W 9 0 O 2 N v b H V t b k l k Z W 5 0 a X R p Z X M m c X V v d D s 6 W y Z x d W 9 0 O 1 N l Y 3 R p b 2 4 x L 0 F S Q W Z p b m F s I G 9 1 d H B 1 d C A x I C g y K S 9 H Z c O k b m R l c n R l c i B U e X A u e 2 Z h b W l s e S B j b G F z c 2 l m a W N h d G l v b n M g Z m 9 y I E F S Q W Z p b m F s L m R v b X R i b G 9 1 d C w w f S Z x d W 9 0 O y w m c X V v d D t T Z W N 0 a W 9 u M S 9 B U k F m a W 5 h b C B v d X R w d X Q g M S A o M i k v R 2 X D p G 5 k Z X J 0 Z X I g V H l w L n s s M X 0 m c X V v d D s s J n F 1 b 3 Q 7 U 2 V j d G l v b j E v Q V J B Z m l u Y W w g b 3 V 0 c H V 0 I D E g K D I p L 0 d l w 6 R u Z G V y d G V y I F R 5 c C 5 7 X z E s M n 0 m c X V v d D s s J n F 1 b 3 Q 7 U 2 V j d G l v b j E v Q V J B Z m l u Y W w g b 3 V 0 c H V 0 I D E g K D I p L 0 d l w 6 R u Z G V y d G V y I F R 5 c C 5 7 X z I s M 3 0 m c X V v d D s s J n F 1 b 3 Q 7 U 2 V j d G l v b j E v Q V J B Z m l u Y W w g b 3 V 0 c H V 0 I D E g K D I p L 0 d l w 6 R u Z G V y d G V y I F R 5 c C 5 7 X z M s N H 0 m c X V v d D s s J n F 1 b 3 Q 7 U 2 V j d G l v b j E v Q V J B Z m l u Y W w g b 3 V 0 c H V 0 I D E g K D I p L 0 d l w 6 R u Z G V y d G V y I F R 5 c C 5 7 X z Q s N X 0 m c X V v d D s s J n F 1 b 3 Q 7 U 2 V j d G l v b j E v Q V J B Z m l u Y W w g b 3 V 0 c H V 0 I D E g K D I p L 0 d l w 6 R u Z G V y d G V y I F R 5 c C 5 7 X z U s N n 0 m c X V v d D s s J n F 1 b 3 Q 7 U 2 V j d G l v b j E v Q V J B Z m l u Y W w g b 3 V 0 c H V 0 I D E g K D I p L 0 d l w 6 R u Z G V y d G V y I F R 5 c C 5 7 X z Y s N 3 0 m c X V v d D s s J n F 1 b 3 Q 7 U 2 V j d G l v b j E v Q V J B Z m l u Y W w g b 3 V 0 c H V 0 I D E g K D I p L 0 d l w 6 R u Z G V y d G V y I F R 5 c C 5 7 X z c s O H 0 m c X V v d D t d L C Z x d W 9 0 O 0 N v b H V t b k N v d W 5 0 J n F 1 b 3 Q 7 O j k s J n F 1 b 3 Q 7 S 2 V 5 Q 2 9 s d W 1 u T m F t Z X M m c X V v d D s 6 W 1 0 s J n F 1 b 3 Q 7 Q 2 9 s d W 1 u S W R l b n R p d G l l c y Z x d W 9 0 O z p b J n F 1 b 3 Q 7 U 2 V j d G l v b j E v Q V J B Z m l u Y W w g b 3 V 0 c H V 0 I D E g K D I p L 0 d l w 6 R u Z G V y d G V y I F R 5 c C 5 7 Z m F t a W x 5 I G N s Y X N z a W Z p Y 2 F 0 a W 9 u c y B m b 3 I g Q V J B Z m l u Y W w u Z G 9 t d G J s b 3 V 0 L D B 9 J n F 1 b 3 Q 7 L C Z x d W 9 0 O 1 N l Y 3 R p b 2 4 x L 0 F S Q W Z p b m F s I G 9 1 d H B 1 d C A x I C g y K S 9 H Z c O k b m R l c n R l c i B U e X A u e y w x f S Z x d W 9 0 O y w m c X V v d D t T Z W N 0 a W 9 u M S 9 B U k F m a W 5 h b C B v d X R w d X Q g M S A o M i k v R 2 X D p G 5 k Z X J 0 Z X I g V H l w L n t f M S w y f S Z x d W 9 0 O y w m c X V v d D t T Z W N 0 a W 9 u M S 9 B U k F m a W 5 h b C B v d X R w d X Q g M S A o M i k v R 2 X D p G 5 k Z X J 0 Z X I g V H l w L n t f M i w z f S Z x d W 9 0 O y w m c X V v d D t T Z W N 0 a W 9 u M S 9 B U k F m a W 5 h b C B v d X R w d X Q g M S A o M i k v R 2 X D p G 5 k Z X J 0 Z X I g V H l w L n t f M y w 0 f S Z x d W 9 0 O y w m c X V v d D t T Z W N 0 a W 9 u M S 9 B U k F m a W 5 h b C B v d X R w d X Q g M S A o M i k v R 2 X D p G 5 k Z X J 0 Z X I g V H l w L n t f N C w 1 f S Z x d W 9 0 O y w m c X V v d D t T Z W N 0 a W 9 u M S 9 B U k F m a W 5 h b C B v d X R w d X Q g M S A o M i k v R 2 X D p G 5 k Z X J 0 Z X I g V H l w L n t f N S w 2 f S Z x d W 9 0 O y w m c X V v d D t T Z W N 0 a W 9 u M S 9 B U k F m a W 5 h b C B v d X R w d X Q g M S A o M i k v R 2 X D p G 5 k Z X J 0 Z X I g V H l w L n t f N i w 3 f S Z x d W 9 0 O y w m c X V v d D t T Z W N 0 a W 9 u M S 9 B U k F m a W 5 h b C B v d X R w d X Q g M S A o M i k v R 2 X D p G 5 k Z X J 0 Z X I g V H l w L n t f N y w 4 f S Z x d W 9 0 O 1 0 s J n F 1 b 3 Q 7 U m V s Y X R p b 2 5 z a G l w S W 5 m b y Z x d W 9 0 O z p b X X 0 i I C 8 + P C 9 T d G F i b G V F b n R y a W V z P j w v S X R l b T 4 8 S X R l b T 4 8 S X R l b U x v Y 2 F 0 a W 9 u P j x J d G V t V H l w Z T 5 G b 3 J t d W x h P C 9 J d G V t V H l w Z T 4 8 S X R l b V B h d G g + U 2 V j d G l v b j E v Q V J B Z m l u Y W w l M j B v d X R w d X Q l M j A x J T I w K D I p L 1 F 1 Z W x s Z T w v S X R l b V B h d G g + P C 9 J d G V t T G 9 j Y X R p b 2 4 + P F N 0 Y W J s Z U V u d H J p Z X M g L z 4 8 L 0 l 0 Z W 0 + P E l 0 Z W 0 + P E l 0 Z W 1 M b 2 N h d G l v b j 4 8 S X R l b V R 5 c G U + R m 9 y b X V s Y T w v S X R l b V R 5 c G U + P E l 0 Z W 1 Q Y X R o P l N l Y 3 R p b 2 4 x L 0 F S Q W Z p b m F s J T I w b 3 V 0 c H V 0 J T I w M S U y M C g y K S 9 I J U M z J U I 2 a G V y J T I w Z 2 V z d H V m d G U l M j B I Z W F k Z X I 8 L 0 l 0 Z W 1 Q Y X R o P j w v S X R l b U x v Y 2 F 0 a W 9 u P j x T d G F i b G V F b n R y a W V z I C 8 + P C 9 J d G V t P j x J d G V t P j x J d G V t T G 9 j Y X R p b 2 4 + P E l 0 Z W 1 U e X B l P k Z v c m 1 1 b G E 8 L 0 l 0 Z W 1 U e X B l P j x J d G V t U G F 0 a D 5 T Z W N 0 a W 9 u M S 9 B U k F m a W 5 h b C U y M G 9 1 d H B 1 d C U y M D E l M j A o M i k v R 2 U l Q z M l Q T R u Z G V y d G V y J T I w V H l w P C 9 J d G V t U G F 0 a D 4 8 L 0 l 0 Z W 1 M b 2 N h d G l v b j 4 8 U 3 R h Y m x l R W 5 0 c m l l c y A v P j w v S X R l b T 4 8 L 0 l 0 Z W 1 z P j w v T G 9 j Y W x Q Y W N r Y W d l T W V 0 Y W R h d G F G a W x l P h Y A A A B Q S w U G A A A A A A A A A A A A A A A A A A A A A A A A J g E A A A E A A A D Q j J 3 f A R X R E Y x 6 A M B P w p f r A Q A A A A K b a + w R S 9 5 G j y K f N 6 X R S w Y A A A A A A g A A A A A A E G Y A A A A B A A A g A A A A l F S c H L t 1 J s M Q 0 q V m Z g R Q g r o v a c o 2 a C c 0 X Q V a k 5 X A G F M A A A A A D o A A A A A C A A A g A A A A c 2 D I 7 + + g 4 Y q n N O w 9 M i B W x o e l x m M K 5 s H n c C d V F q L z Z K N Q A A A A x 5 j h J 5 M 8 f 6 A w 5 b G p s C Q x V 2 6 a q 2 A V f h t 3 w + G A 7 A L D d H 4 P M g G W i 0 A E n X W 1 3 2 m A p 1 T m w k B e K N J C l R E Q v o x r 2 P w i 8 h 2 3 D t 1 A U 7 2 D 0 s b v G e e r Z 7 x A A A A A r y 9 K r + 0 M j X U L 0 Y X x P 2 y 3 s U x A B 8 6 T m w 1 Q E i F F d t 9 E t i B E 0 k i 8 H a m w R P 0 B B s m 0 T t + R I e K B J U 4 M E c 1 c h 7 P u l F K m o Q = = < / D a t a M a s h u p > 
</file>

<file path=customXml/itemProps1.xml><?xml version="1.0" encoding="utf-8"?>
<ds:datastoreItem xmlns:ds="http://schemas.openxmlformats.org/officeDocument/2006/customXml" ds:itemID="{36A4F4B3-13D5-4D93-83F3-A230BF35F2A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SensitivityVS.Specificity C2H2</vt:lpstr>
      <vt:lpstr>SensitivityVS.Specificity bHLH</vt:lpstr>
      <vt:lpstr>Additional species AP2</vt:lpstr>
      <vt:lpstr>Additional species bZIP</vt:lpstr>
      <vt:lpstr>Additional species C2H2</vt:lpstr>
      <vt:lpstr>Additional species HLH</vt:lpstr>
      <vt:lpstr>Additional species HMG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romy petroll</dc:creator>
  <cp:lastModifiedBy>romy petroll</cp:lastModifiedBy>
  <dcterms:created xsi:type="dcterms:W3CDTF">2020-12-08T12:39:50Z</dcterms:created>
  <dcterms:modified xsi:type="dcterms:W3CDTF">2021-07-01T15:36:54Z</dcterms:modified>
</cp:coreProperties>
</file>